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云溪街道!$A$2:$K$42</definedName>
    <definedName name="_xlnm._FilterDatabase" localSheetId="1" hidden="1">路口镇!$A$2:$K$30</definedName>
    <definedName name="_xlnm._FilterDatabase" localSheetId="2" hidden="1">陆城镇!$A$2:$K$31</definedName>
    <definedName name="_xlnm._FilterDatabase" localSheetId="3" hidden="1">长岭街道!$A$2:$K$36</definedName>
    <definedName name="_xlnm._FilterDatabase" localSheetId="4" hidden="1">松杨湖街道!$A$2:$K$9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<sst xmlns="http://schemas.openxmlformats.org/spreadsheetml/2006/main" count="931" uniqueCount="204">
  <si>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</si>
  <si>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</si>
  <si>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</si>
  <si>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</si>
  <si>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</si>
  <si>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</si>
  <si>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</si>
  <si>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</si>
  <si>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账户户名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</si>
  <si>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</si>
  <si>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</si>
  <si>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</si>
  <si>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</si>
  <si>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</si>
  <si>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</si>
  <si>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</si>
  <si>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</si>
  <si>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</si>
  <si>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否</t>
  </si>
  <si>
    <t>城市</t>
  </si>
  <si>
    <t>本人</t>
  </si>
  <si>
    <t>是</t>
  </si>
  <si>
    <t>徐家组</t>
  </si>
  <si>
    <t>丁翠萍</t>
  </si>
  <si>
    <t>小计：</t>
  </si>
  <si>
    <t>安居园社区</t>
  </si>
  <si>
    <t>安居春园13-303</t>
  </si>
  <si>
    <t>谢楚</t>
  </si>
  <si>
    <t>王科茗</t>
  </si>
  <si>
    <t>子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</si>
  <si>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</si>
  <si>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</si>
  <si>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</si>
  <si>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</si>
  <si>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</si>
  <si>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</si>
  <si>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朱君君</t>
  </si>
  <si>
    <t>父母</t>
  </si>
  <si>
    <t>青坡社区</t>
  </si>
  <si>
    <t>青1-22-403</t>
  </si>
  <si>
    <t>刘晨轩</t>
  </si>
  <si>
    <t>朱玉桃</t>
  </si>
  <si>
    <t>金盆社区</t>
  </si>
  <si>
    <t>金三区33-601</t>
  </si>
  <si>
    <t>姚园园</t>
  </si>
  <si>
    <t>王玉梅</t>
  </si>
  <si>
    <t>金盆一区12-201</t>
  </si>
  <si>
    <t>许志宇</t>
  </si>
  <si>
    <t>胜利沟社区</t>
  </si>
  <si>
    <t>镇龙村高粱组</t>
  </si>
  <si>
    <t>吴依依</t>
  </si>
  <si>
    <t>胜利沟一区21-103</t>
  </si>
  <si>
    <t>董佳</t>
  </si>
  <si>
    <t>王黎明</t>
  </si>
  <si>
    <t>董若楠</t>
  </si>
  <si>
    <t>镇龙台</t>
  </si>
  <si>
    <t>李合香</t>
  </si>
  <si>
    <t>刘文华</t>
  </si>
  <si>
    <t>配偶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</si>
  <si>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</si>
  <si>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</si>
  <si>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</si>
  <si>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</si>
  <si>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</si>
  <si>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</si>
  <si>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</si>
  <si>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</si>
  <si>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</si>
  <si>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</si>
  <si>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</si>
  <si>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</si>
  <si>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</si>
  <si>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</si>
  <si>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</si>
  <si>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</si>
  <si>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吴垠</t>
  </si>
  <si>
    <t>女</t>
  </si>
  <si>
    <t>路居新村</t>
  </si>
  <si>
    <t>邓宇航</t>
  </si>
  <si>
    <t>邓振云</t>
  </si>
  <si>
    <t>李利君</t>
  </si>
  <si>
    <t>邓宇轩</t>
  </si>
  <si>
    <t>兄弟姐妹</t>
  </si>
  <si>
    <t>路口铺社区幼园组</t>
  </si>
  <si>
    <t>刘莲</t>
  </si>
  <si>
    <t>吴振民</t>
  </si>
  <si>
    <t>吴麦桐</t>
  </si>
  <si>
    <t>吴禹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</si>
  <si>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</si>
  <si>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</si>
  <si>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</si>
  <si>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</si>
  <si>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</si>
  <si>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</si>
  <si>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</si>
  <si>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</si>
  <si>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</si>
  <si>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</si>
  <si>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</si>
  <si>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</si>
  <si>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</si>
  <si>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</si>
  <si>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</si>
  <si>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</si>
  <si>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</si>
  <si>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</si>
  <si>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</si>
  <si>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</si>
  <si>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</si>
  <si>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</si>
  <si>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</si>
  <si>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</si>
  <si>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</si>
  <si>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</si>
  <si>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</si>
  <si>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</si>
  <si>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</si>
  <si>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</si>
  <si>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</si>
  <si>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</si>
  <si>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</si>
  <si>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</si>
  <si>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</si>
  <si>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</si>
  <si>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</si>
  <si>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</si>
  <si>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</si>
  <si>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</si>
  <si>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</si>
  <si>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</si>
  <si>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</si>
  <si>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</si>
  <si>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</si>
  <si>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</si>
  <si>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</si>
  <si>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</si>
  <si>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</si>
  <si>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</si>
  <si>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</si>
  <si>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</si>
  <si>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</si>
  <si>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</si>
  <si>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</si>
  <si>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</si>
  <si>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</si>
  <si>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</si>
  <si>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</si>
  <si>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</si>
  <si>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</si>
  <si>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</si>
  <si>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</si>
  <si>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</si>
  <si>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</si>
  <si>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</si>
  <si>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</si>
  <si>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</si>
  <si>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</si>
  <si>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</si>
  <si>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</si>
  <si>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</si>
  <si>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</si>
  <si>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李晶</t>
  </si>
  <si>
    <t>甘利萍</t>
  </si>
  <si>
    <t>李泽友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</si>
  <si>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</si>
  <si>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</si>
  <si>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</si>
  <si>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</si>
  <si>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</si>
  <si>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</si>
  <si>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</si>
  <si>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松杨湖街道城市低边详细台账</t>
  </si>
  <si>
    <t>松杨湖街道</t>
  </si>
  <si>
    <t>茅岭头社区</t>
  </si>
  <si>
    <t>谭家湖小区</t>
  </si>
  <si>
    <t>王国清</t>
  </si>
  <si>
    <t>李桂红</t>
  </si>
  <si>
    <t>王文</t>
  </si>
  <si>
    <t>余致爱</t>
  </si>
  <si>
    <t>擂鼓台组</t>
  </si>
  <si>
    <t>朱玲玲</t>
  </si>
  <si>
    <t>吴乐意</t>
  </si>
  <si>
    <t>朱茵茵</t>
  </si>
  <si>
    <t>妹妹</t>
  </si>
  <si>
    <t>擂鼓台社区</t>
  </si>
  <si>
    <t>长江组</t>
  </si>
  <si>
    <t>邓欣</t>
  </si>
  <si>
    <t>胡银保</t>
  </si>
  <si>
    <t>邓爱国</t>
  </si>
  <si>
    <t>父亲</t>
  </si>
  <si>
    <t>新建组</t>
  </si>
  <si>
    <t>陈露</t>
  </si>
  <si>
    <t>周大华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</si>
  <si>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</si>
  <si>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</si>
  <si>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</si>
  <si>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</si>
  <si>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</si>
  <si>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</si>
  <si>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</si>
  <si>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</si>
  <si>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</si>
  <si>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</si>
  <si>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女儿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</si>
</sst>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Microsoft Sans Serif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42"/>
  <sheetViews>
    <sheetView tabSelected="1" workbookViewId="0">
      <selection activeCell="F14" sqref="F14"/>
    </sheetView>
  </sheetViews>
  <sheetFormatPr defaultColWidth="9" defaultRowHeight="13.5"/>
  <cols>
    <col min="1" max="3" width="9" style="44"/>
    <col min="4" max="4" width="4.125" style="44" hidden="1" customWidth="1"/>
    <col min="5" max="5" width="9" style="60"/>
    <col min="6" max="8" width="9" style="44"/>
    <col min="9" max="9" width="9" style="60"/>
    <col min="10" max="16384" width="9" style="44"/>
  </cols>
  <sheetData>
    <row r="1" ht="41" customHeight="1" spans="1:9">
      <c r="A1" s="1" t="s">
        <v>0</v>
      </c>
      <c r="E1" s="61"/>
      <c r="I1" s="61"/>
    </row>
    <row r="2" ht="27" customHeight="1" spans="1:11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</row>
    <row r="3" ht="27" customHeight="1" spans="1:11">
      <c r="A3" s="9" t="s">
        <v>11</v>
      </c>
      <c r="B3" s="9" t="s">
        <v>12</v>
      </c>
      <c r="C3" s="9" t="s">
        <v>13</v>
      </c>
      <c r="D3" s="5" t="s">
        <v>14</v>
      </c>
      <c r="E3" s="5" t="s">
        <v>15</v>
      </c>
      <c r="F3" s="9" t="s">
        <v>16</v>
      </c>
      <c r="G3" s="9" t="s">
        <v>17</v>
      </c>
      <c r="H3" s="9">
        <v>2</v>
      </c>
      <c r="I3" s="5" t="s">
        <v>15</v>
      </c>
      <c r="J3" s="9" t="s">
        <v>18</v>
      </c>
      <c r="K3" s="9" t="s">
        <v>19</v>
      </c>
    </row>
    <row r="4" ht="27" customHeight="1" spans="1:11">
      <c r="A4" s="9" t="s">
        <v>11</v>
      </c>
      <c r="B4" s="9" t="s">
        <v>12</v>
      </c>
      <c r="C4" s="9" t="s">
        <v>13</v>
      </c>
      <c r="D4" s="14"/>
      <c r="E4" s="14"/>
      <c r="F4" s="9" t="s">
        <v>15</v>
      </c>
      <c r="G4" s="9" t="s">
        <v>20</v>
      </c>
      <c r="H4" s="9">
        <v>2</v>
      </c>
      <c r="I4" s="14"/>
      <c r="J4" s="9" t="s">
        <v>21</v>
      </c>
      <c r="K4" s="9" t="s">
        <v>19</v>
      </c>
    </row>
    <row r="5" ht="27" customHeight="1" spans="1:11">
      <c r="A5" s="9" t="s">
        <v>11</v>
      </c>
      <c r="B5" s="9" t="s">
        <v>12</v>
      </c>
      <c r="C5" s="9" t="s">
        <v>22</v>
      </c>
      <c r="D5" s="5" t="s">
        <v>14</v>
      </c>
      <c r="E5" s="9" t="s">
        <v>23</v>
      </c>
      <c r="F5" s="9" t="s">
        <v>23</v>
      </c>
      <c r="G5" s="9" t="s">
        <v>20</v>
      </c>
      <c r="H5" s="9">
        <v>1</v>
      </c>
      <c r="I5" s="9" t="s">
        <v>23</v>
      </c>
      <c r="J5" s="8" t="s">
        <v>18</v>
      </c>
      <c r="K5" s="9" t="s">
        <v>19</v>
      </c>
    </row>
    <row r="6" ht="27" customHeight="1" spans="1:11">
      <c r="A6" s="25" t="s">
        <v>24</v>
      </c>
      <c r="B6" s="26"/>
      <c r="C6" s="26"/>
      <c r="D6" s="62"/>
      <c r="E6" s="62">
        <f>COUNTIF(D3:D5,"Y")</f>
        <v>2</v>
      </c>
      <c r="F6" s="26"/>
      <c r="G6" s="26"/>
      <c r="H6" s="26">
        <f>COUNT(H3:H5)</f>
        <v>3</v>
      </c>
      <c r="I6" s="62"/>
      <c r="J6" s="26"/>
      <c r="K6" s="26">
        <f>COUNTIF(J3:J5,"是")</f>
        <v>1</v>
      </c>
    </row>
    <row r="7" ht="27" customHeight="1" spans="1:11">
      <c r="A7" s="9"/>
      <c r="B7" s="9"/>
      <c r="C7" s="8"/>
      <c r="D7" s="5"/>
      <c r="E7" s="5"/>
      <c r="F7" s="9"/>
      <c r="G7" s="9"/>
      <c r="H7" s="9"/>
      <c r="I7" s="5"/>
      <c r="J7" s="9"/>
      <c r="K7" s="9"/>
    </row>
    <row r="8" ht="27" customHeight="1" spans="1:11">
      <c r="A8" s="25" t="s">
        <v>24</v>
      </c>
      <c r="B8" s="26"/>
      <c r="C8" s="26"/>
      <c r="D8" s="27"/>
      <c r="E8" s="27">
        <f>COUNTIF(D7:D7,"Y")</f>
        <v>0</v>
      </c>
      <c r="F8" s="26"/>
      <c r="G8" s="26"/>
      <c r="H8" s="26">
        <f>COUNT(H7:H7)</f>
        <v>0</v>
      </c>
      <c r="I8" s="27"/>
      <c r="J8" s="26"/>
      <c r="K8" s="26">
        <f>COUNTIF(J7:J7,"是")</f>
        <v>0</v>
      </c>
    </row>
    <row r="9" ht="27" customHeight="1" spans="1:11">
      <c r="A9" s="9" t="s">
        <v>11</v>
      </c>
      <c r="B9" s="9" t="s">
        <v>25</v>
      </c>
      <c r="C9" s="9" t="s">
        <v>26</v>
      </c>
      <c r="D9" s="5" t="s">
        <v>14</v>
      </c>
      <c r="E9" s="5" t="s">
        <v>27</v>
      </c>
      <c r="F9" s="9" t="s">
        <v>28</v>
      </c>
      <c r="G9" s="9" t="s">
        <v>29</v>
      </c>
      <c r="H9" s="9">
        <v>2</v>
      </c>
      <c r="I9" s="5" t="s">
        <v>27</v>
      </c>
      <c r="J9" s="9" t="s">
        <v>18</v>
      </c>
      <c r="K9" s="9" t="s">
        <v>19</v>
      </c>
    </row>
    <row r="10" ht="27" customHeight="1" spans="1:11">
      <c r="A10" s="9" t="s">
        <v>11</v>
      </c>
      <c r="B10" s="9" t="s">
        <v>25</v>
      </c>
      <c r="C10" s="9" t="s">
        <v>26</v>
      </c>
      <c r="D10" s="14"/>
      <c r="E10" s="14"/>
      <c r="F10" s="9" t="s">
        <v>27</v>
      </c>
      <c r="G10" s="9" t="s">
        <v>20</v>
      </c>
      <c r="H10" s="9">
        <v>2</v>
      </c>
      <c r="I10" s="14"/>
      <c r="J10" s="9" t="s">
        <v>21</v>
      </c>
      <c r="K10" s="9" t="s">
        <v>19</v>
      </c>
    </row>
    <row r="11" ht="27" customHeight="1" spans="1:11">
      <c r="A11" s="9" t="s">
        <v>11</v>
      </c>
      <c r="B11" s="9" t="s">
        <v>25</v>
      </c>
      <c r="C11" s="9" t="s">
        <v>30</v>
      </c>
      <c r="D11" s="5" t="s">
        <v>14</v>
      </c>
      <c r="E11" s="4" t="s">
        <v>31</v>
      </c>
      <c r="F11" s="9" t="s">
        <v>32</v>
      </c>
      <c r="G11" s="9" t="s">
        <v>33</v>
      </c>
      <c r="H11" s="9">
        <v>5</v>
      </c>
      <c r="I11" s="4" t="s">
        <v>31</v>
      </c>
      <c r="J11" s="9" t="s">
        <v>18</v>
      </c>
      <c r="K11" s="9" t="s">
        <v>19</v>
      </c>
    </row>
    <row r="12" ht="27" customHeight="1" spans="1:11">
      <c r="A12" s="9" t="s">
        <v>11</v>
      </c>
      <c r="B12" s="9" t="s">
        <v>25</v>
      </c>
      <c r="C12" s="9" t="s">
        <v>30</v>
      </c>
      <c r="D12" s="11"/>
      <c r="E12" s="11"/>
      <c r="F12" s="9" t="s">
        <v>34</v>
      </c>
      <c r="G12" s="9" t="s">
        <v>33</v>
      </c>
      <c r="H12" s="9">
        <v>5</v>
      </c>
      <c r="I12" s="11"/>
      <c r="J12" s="9" t="s">
        <v>18</v>
      </c>
      <c r="K12" s="9" t="s">
        <v>19</v>
      </c>
    </row>
    <row r="13" ht="27" customHeight="1" spans="1:11">
      <c r="A13" s="9" t="s">
        <v>11</v>
      </c>
      <c r="B13" s="9" t="s">
        <v>25</v>
      </c>
      <c r="C13" s="9" t="s">
        <v>30</v>
      </c>
      <c r="D13" s="11"/>
      <c r="E13" s="11"/>
      <c r="F13" s="9" t="s">
        <v>35</v>
      </c>
      <c r="G13" s="9" t="s">
        <v>33</v>
      </c>
      <c r="H13" s="9">
        <v>5</v>
      </c>
      <c r="I13" s="11"/>
      <c r="J13" s="9" t="s">
        <v>18</v>
      </c>
      <c r="K13" s="9" t="s">
        <v>19</v>
      </c>
    </row>
    <row r="14" ht="27" customHeight="1" spans="1:11">
      <c r="A14" s="9" t="s">
        <v>11</v>
      </c>
      <c r="B14" s="9" t="s">
        <v>25</v>
      </c>
      <c r="C14" s="9" t="s">
        <v>30</v>
      </c>
      <c r="D14" s="11"/>
      <c r="E14" s="11"/>
      <c r="F14" s="9" t="s">
        <v>36</v>
      </c>
      <c r="G14" s="9" t="s">
        <v>37</v>
      </c>
      <c r="H14" s="9">
        <v>5</v>
      </c>
      <c r="I14" s="11"/>
      <c r="J14" s="9" t="s">
        <v>18</v>
      </c>
      <c r="K14" s="9" t="s">
        <v>19</v>
      </c>
    </row>
    <row r="15" ht="27" customHeight="1" spans="1:11">
      <c r="A15" s="9" t="s">
        <v>11</v>
      </c>
      <c r="B15" s="9" t="s">
        <v>25</v>
      </c>
      <c r="C15" s="9" t="s">
        <v>30</v>
      </c>
      <c r="D15" s="14"/>
      <c r="E15" s="14"/>
      <c r="F15" s="9" t="s">
        <v>31</v>
      </c>
      <c r="G15" s="9" t="s">
        <v>20</v>
      </c>
      <c r="H15" s="9">
        <v>5</v>
      </c>
      <c r="I15" s="14"/>
      <c r="J15" s="9" t="s">
        <v>21</v>
      </c>
      <c r="K15" s="9" t="s">
        <v>19</v>
      </c>
    </row>
    <row r="16" ht="27" customHeight="1" spans="1:11">
      <c r="A16" s="30" t="s">
        <v>24</v>
      </c>
      <c r="B16" s="30"/>
      <c r="C16" s="30"/>
      <c r="D16" s="26"/>
      <c r="E16" s="26">
        <f>COUNTIF(D9:D15,"Y")</f>
        <v>2</v>
      </c>
      <c r="F16" s="30"/>
      <c r="G16" s="30"/>
      <c r="H16" s="30">
        <f>COUNT(H9:H15)</f>
        <v>7</v>
      </c>
      <c r="I16" s="26"/>
      <c r="J16" s="30"/>
      <c r="K16" s="30">
        <f>COUNTIF(J9:J15,"是")</f>
        <v>2</v>
      </c>
    </row>
    <row r="17" ht="27" customHeight="1" spans="1:11">
      <c r="A17" s="9" t="s">
        <v>11</v>
      </c>
      <c r="B17" s="9" t="s">
        <v>38</v>
      </c>
      <c r="C17" s="9" t="s">
        <v>39</v>
      </c>
      <c r="D17" s="9" t="s">
        <v>14</v>
      </c>
      <c r="E17" s="9" t="s">
        <v>40</v>
      </c>
      <c r="F17" s="9" t="s">
        <v>40</v>
      </c>
      <c r="G17" s="9" t="s">
        <v>20</v>
      </c>
      <c r="H17" s="9">
        <v>1</v>
      </c>
      <c r="I17" s="9" t="s">
        <v>41</v>
      </c>
      <c r="J17" s="8" t="s">
        <v>21</v>
      </c>
      <c r="K17" s="9" t="s">
        <v>19</v>
      </c>
    </row>
    <row r="18" ht="27" customHeight="1" spans="1:11">
      <c r="A18" s="30" t="s">
        <v>24</v>
      </c>
      <c r="B18" s="30"/>
      <c r="C18" s="30"/>
      <c r="D18" s="26"/>
      <c r="E18" s="26">
        <f>COUNTIF(D17:D17,"Y")</f>
        <v>1</v>
      </c>
      <c r="F18" s="30"/>
      <c r="G18" s="30"/>
      <c r="H18" s="30">
        <f>COUNT(H17:H17)</f>
        <v>1</v>
      </c>
      <c r="I18" s="26"/>
      <c r="J18" s="30"/>
      <c r="K18" s="30">
        <f>COUNTIF(J17:J17,"是")</f>
        <v>1</v>
      </c>
    </row>
    <row r="19" ht="27" customHeight="1" spans="1:11">
      <c r="A19" s="9" t="s">
        <v>11</v>
      </c>
      <c r="B19" s="9" t="s">
        <v>42</v>
      </c>
      <c r="C19" s="9" t="s">
        <v>43</v>
      </c>
      <c r="D19" s="9" t="s">
        <v>14</v>
      </c>
      <c r="E19" s="9" t="s">
        <v>44</v>
      </c>
      <c r="F19" s="9" t="s">
        <v>44</v>
      </c>
      <c r="G19" s="9" t="s">
        <v>20</v>
      </c>
      <c r="H19" s="9">
        <v>2</v>
      </c>
      <c r="I19" s="9" t="s">
        <v>44</v>
      </c>
      <c r="J19" s="8" t="s">
        <v>21</v>
      </c>
      <c r="K19" s="9" t="s">
        <v>19</v>
      </c>
    </row>
    <row r="20" ht="27" customHeight="1" spans="1:11">
      <c r="A20" s="9" t="s">
        <v>11</v>
      </c>
      <c r="B20" s="9" t="s">
        <v>42</v>
      </c>
      <c r="C20" s="9" t="s">
        <v>43</v>
      </c>
      <c r="D20" s="9"/>
      <c r="E20" s="9"/>
      <c r="F20" s="9" t="s">
        <v>45</v>
      </c>
      <c r="G20" s="9" t="s">
        <v>37</v>
      </c>
      <c r="H20" s="9">
        <v>2</v>
      </c>
      <c r="I20" s="9"/>
      <c r="J20" s="9" t="s">
        <v>18</v>
      </c>
      <c r="K20" s="9" t="s">
        <v>19</v>
      </c>
    </row>
    <row r="21" ht="27" customHeight="1" spans="1:11">
      <c r="A21" s="9" t="s">
        <v>11</v>
      </c>
      <c r="B21" s="9" t="s">
        <v>42</v>
      </c>
      <c r="C21" s="9" t="s">
        <v>46</v>
      </c>
      <c r="D21" s="9" t="s">
        <v>14</v>
      </c>
      <c r="E21" s="9" t="s">
        <v>47</v>
      </c>
      <c r="F21" s="9" t="s">
        <v>47</v>
      </c>
      <c r="G21" s="9" t="s">
        <v>20</v>
      </c>
      <c r="H21" s="9">
        <v>1</v>
      </c>
      <c r="I21" s="9" t="s">
        <v>47</v>
      </c>
      <c r="J21" s="8" t="s">
        <v>21</v>
      </c>
      <c r="K21" s="9" t="s">
        <v>19</v>
      </c>
    </row>
    <row r="22" ht="27" customHeight="1" spans="1:11">
      <c r="A22" s="30" t="s">
        <v>24</v>
      </c>
      <c r="B22" s="30"/>
      <c r="C22" s="30"/>
      <c r="D22" s="26"/>
      <c r="E22" s="26">
        <f>COUNTIF(D19:D21,"Y")</f>
        <v>2</v>
      </c>
      <c r="F22" s="30"/>
      <c r="G22" s="30"/>
      <c r="H22" s="30">
        <f>COUNT(H19:H21)</f>
        <v>3</v>
      </c>
      <c r="I22" s="26"/>
      <c r="J22" s="30"/>
      <c r="K22" s="30">
        <f>COUNTIF(J19:J21,"是")</f>
        <v>2</v>
      </c>
    </row>
    <row r="23" ht="27" customHeight="1" spans="1:11">
      <c r="A23" s="9" t="s">
        <v>11</v>
      </c>
      <c r="B23" s="9" t="s">
        <v>48</v>
      </c>
      <c r="C23" s="9" t="s">
        <v>49</v>
      </c>
      <c r="D23" s="9" t="s">
        <v>14</v>
      </c>
      <c r="E23" s="9" t="s">
        <v>50</v>
      </c>
      <c r="F23" s="9" t="s">
        <v>50</v>
      </c>
      <c r="G23" s="9" t="s">
        <v>20</v>
      </c>
      <c r="H23" s="9">
        <v>1</v>
      </c>
      <c r="I23" s="9" t="s">
        <v>50</v>
      </c>
      <c r="J23" s="8" t="s">
        <v>21</v>
      </c>
      <c r="K23" s="9" t="s">
        <v>19</v>
      </c>
    </row>
    <row r="24" ht="27" customHeight="1" spans="1:11">
      <c r="A24" s="9" t="s">
        <v>11</v>
      </c>
      <c r="B24" s="9" t="s">
        <v>48</v>
      </c>
      <c r="C24" s="9" t="s">
        <v>51</v>
      </c>
      <c r="D24" s="9" t="s">
        <v>14</v>
      </c>
      <c r="E24" s="9" t="s">
        <v>52</v>
      </c>
      <c r="F24" s="9" t="s">
        <v>53</v>
      </c>
      <c r="G24" s="9" t="s">
        <v>37</v>
      </c>
      <c r="H24" s="9">
        <v>3</v>
      </c>
      <c r="I24" s="9" t="s">
        <v>52</v>
      </c>
      <c r="J24" s="9" t="s">
        <v>18</v>
      </c>
      <c r="K24" s="9" t="s">
        <v>19</v>
      </c>
    </row>
    <row r="25" ht="27" customHeight="1" spans="1:11">
      <c r="A25" s="9" t="s">
        <v>11</v>
      </c>
      <c r="B25" s="9" t="s">
        <v>48</v>
      </c>
      <c r="C25" s="9" t="s">
        <v>51</v>
      </c>
      <c r="D25" s="9"/>
      <c r="E25" s="9"/>
      <c r="F25" s="9" t="s">
        <v>54</v>
      </c>
      <c r="G25" s="9" t="s">
        <v>29</v>
      </c>
      <c r="H25" s="9">
        <v>3</v>
      </c>
      <c r="I25" s="9"/>
      <c r="J25" s="9" t="s">
        <v>18</v>
      </c>
      <c r="K25" s="9" t="s">
        <v>19</v>
      </c>
    </row>
    <row r="26" ht="27" customHeight="1" spans="1:11">
      <c r="A26" s="9" t="s">
        <v>11</v>
      </c>
      <c r="B26" s="9" t="s">
        <v>48</v>
      </c>
      <c r="C26" s="9" t="s">
        <v>51</v>
      </c>
      <c r="D26" s="9"/>
      <c r="E26" s="9"/>
      <c r="F26" s="9" t="s">
        <v>52</v>
      </c>
      <c r="G26" s="9" t="s">
        <v>20</v>
      </c>
      <c r="H26" s="9">
        <v>3</v>
      </c>
      <c r="I26" s="9"/>
      <c r="J26" s="9" t="s">
        <v>21</v>
      </c>
      <c r="K26" s="9" t="s">
        <v>19</v>
      </c>
    </row>
    <row r="27" ht="27" customHeight="1" spans="1:11">
      <c r="A27" s="30" t="s">
        <v>24</v>
      </c>
      <c r="B27" s="30"/>
      <c r="C27" s="30"/>
      <c r="D27" s="26"/>
      <c r="E27" s="26">
        <f>COUNTIF(D23:D26,"Y")</f>
        <v>2</v>
      </c>
      <c r="F27" s="30"/>
      <c r="G27" s="30"/>
      <c r="H27" s="30">
        <f>COUNT(H23:H26)</f>
        <v>4</v>
      </c>
      <c r="I27" s="26"/>
      <c r="J27" s="30"/>
      <c r="K27" s="30">
        <f>COUNTIF(J23:J26,"是")</f>
        <v>2</v>
      </c>
    </row>
    <row r="28" ht="27" customHeight="1" spans="1:11">
      <c r="A28" s="8" t="s">
        <v>11</v>
      </c>
      <c r="B28" s="31" t="s">
        <v>55</v>
      </c>
      <c r="C28" s="31" t="s">
        <v>22</v>
      </c>
      <c r="D28" s="9" t="s">
        <v>14</v>
      </c>
      <c r="E28" s="63" t="s">
        <v>56</v>
      </c>
      <c r="F28" s="64" t="s">
        <v>56</v>
      </c>
      <c r="G28" s="9" t="s">
        <v>20</v>
      </c>
      <c r="H28" s="30">
        <v>2</v>
      </c>
      <c r="I28" s="63" t="s">
        <v>56</v>
      </c>
      <c r="J28" s="8" t="s">
        <v>21</v>
      </c>
      <c r="K28" s="9" t="s">
        <v>19</v>
      </c>
    </row>
    <row r="29" ht="27" customHeight="1" spans="1:11">
      <c r="A29" s="8" t="s">
        <v>11</v>
      </c>
      <c r="B29" s="31" t="s">
        <v>55</v>
      </c>
      <c r="C29" s="31" t="s">
        <v>22</v>
      </c>
      <c r="D29" s="9"/>
      <c r="E29" s="65"/>
      <c r="F29" s="38" t="s">
        <v>57</v>
      </c>
      <c r="G29" s="9" t="s">
        <v>58</v>
      </c>
      <c r="H29" s="30">
        <v>2</v>
      </c>
      <c r="I29" s="65"/>
      <c r="J29" s="9" t="s">
        <v>18</v>
      </c>
      <c r="K29" s="9" t="s">
        <v>19</v>
      </c>
    </row>
    <row r="30" ht="27" customHeight="1" spans="1:11">
      <c r="A30" s="30"/>
      <c r="B30" s="30"/>
      <c r="C30" s="30"/>
      <c r="D30" s="30"/>
      <c r="E30" s="26"/>
      <c r="F30" s="30"/>
      <c r="G30" s="30"/>
      <c r="H30" s="30"/>
      <c r="I30" s="26"/>
      <c r="J30" s="30"/>
      <c r="K30" s="30"/>
    </row>
    <row r="31" ht="27" customHeight="1" spans="1:11">
      <c r="A31" s="30" t="s">
        <v>24</v>
      </c>
      <c r="B31" s="30"/>
      <c r="C31" s="30"/>
      <c r="D31" s="30"/>
      <c r="E31" s="26">
        <f>COUNTIF(D28:D30,"Y")</f>
        <v>1</v>
      </c>
      <c r="F31" s="30"/>
      <c r="G31" s="30"/>
      <c r="H31" s="30">
        <f>COUNT(H28:H30)</f>
        <v>2</v>
      </c>
      <c r="I31" s="26"/>
      <c r="J31" s="30"/>
      <c r="K31" s="30">
        <f>COUNTIF(J28:J30,"是")</f>
        <v>1</v>
      </c>
    </row>
    <row r="32" ht="27" customHeight="1" spans="1:11">
      <c r="A32" s="8" t="s">
        <v>11</v>
      </c>
      <c r="B32" s="55" t="s">
        <v>59</v>
      </c>
      <c r="C32" s="63" t="s">
        <v>60</v>
      </c>
      <c r="D32" s="9" t="s">
        <v>14</v>
      </c>
      <c r="E32" s="63" t="s">
        <v>61</v>
      </c>
      <c r="F32" s="38" t="s">
        <v>62</v>
      </c>
      <c r="G32" s="30"/>
      <c r="H32" s="30">
        <v>2</v>
      </c>
      <c r="I32" s="63" t="s">
        <v>61</v>
      </c>
      <c r="J32" s="9" t="s">
        <v>18</v>
      </c>
      <c r="K32" s="9" t="s">
        <v>19</v>
      </c>
    </row>
    <row r="33" ht="27" customHeight="1" spans="1:11">
      <c r="A33" s="8" t="s">
        <v>11</v>
      </c>
      <c r="B33" s="55" t="s">
        <v>59</v>
      </c>
      <c r="C33" s="65"/>
      <c r="D33" s="9"/>
      <c r="E33" s="65"/>
      <c r="F33" s="38" t="s">
        <v>61</v>
      </c>
      <c r="G33" s="30"/>
      <c r="H33" s="30">
        <v>2</v>
      </c>
      <c r="I33" s="65"/>
      <c r="J33" s="8" t="s">
        <v>21</v>
      </c>
      <c r="K33" s="9" t="s">
        <v>19</v>
      </c>
    </row>
    <row r="34" ht="27" customHeight="1" spans="1:11">
      <c r="A34" s="8" t="s">
        <v>11</v>
      </c>
      <c r="B34" s="55" t="s">
        <v>59</v>
      </c>
      <c r="C34" s="63" t="s">
        <v>63</v>
      </c>
      <c r="D34" s="9" t="s">
        <v>14</v>
      </c>
      <c r="E34" s="66" t="s">
        <v>64</v>
      </c>
      <c r="F34" s="38" t="s">
        <v>64</v>
      </c>
      <c r="G34" s="30"/>
      <c r="H34" s="30">
        <v>2</v>
      </c>
      <c r="I34" s="66" t="s">
        <v>64</v>
      </c>
      <c r="J34" s="8" t="s">
        <v>21</v>
      </c>
      <c r="K34" s="9" t="s">
        <v>19</v>
      </c>
    </row>
    <row r="35" ht="27" customHeight="1" spans="1:11">
      <c r="A35" s="8" t="s">
        <v>11</v>
      </c>
      <c r="B35" s="55" t="s">
        <v>59</v>
      </c>
      <c r="C35" s="65"/>
      <c r="D35" s="9"/>
      <c r="E35" s="66"/>
      <c r="F35" s="38" t="s">
        <v>65</v>
      </c>
      <c r="G35" s="30"/>
      <c r="H35" s="30">
        <v>2</v>
      </c>
      <c r="I35" s="66"/>
      <c r="J35" s="9" t="s">
        <v>18</v>
      </c>
      <c r="K35" s="9" t="s">
        <v>19</v>
      </c>
    </row>
    <row r="36" ht="27" customHeight="1" spans="1:11">
      <c r="A36" s="8" t="s">
        <v>11</v>
      </c>
      <c r="B36" s="55" t="s">
        <v>59</v>
      </c>
      <c r="C36" s="63" t="s">
        <v>66</v>
      </c>
      <c r="D36" s="9" t="s">
        <v>14</v>
      </c>
      <c r="E36" s="63" t="s">
        <v>67</v>
      </c>
      <c r="F36" s="67" t="s">
        <v>67</v>
      </c>
      <c r="G36" s="30" t="s">
        <v>20</v>
      </c>
      <c r="H36" s="30">
        <v>2</v>
      </c>
      <c r="I36" s="63" t="s">
        <v>67</v>
      </c>
      <c r="J36" s="8" t="s">
        <v>21</v>
      </c>
      <c r="K36" s="9" t="s">
        <v>19</v>
      </c>
    </row>
    <row r="37" ht="27" customHeight="1" spans="1:11">
      <c r="A37" s="8" t="s">
        <v>11</v>
      </c>
      <c r="B37" s="55" t="s">
        <v>59</v>
      </c>
      <c r="C37" s="65"/>
      <c r="D37" s="9"/>
      <c r="E37" s="65"/>
      <c r="F37" s="38" t="s">
        <v>68</v>
      </c>
      <c r="G37" s="30"/>
      <c r="H37" s="30">
        <v>2</v>
      </c>
      <c r="I37" s="65"/>
      <c r="J37" s="9" t="s">
        <v>18</v>
      </c>
      <c r="K37" s="9" t="s">
        <v>19</v>
      </c>
    </row>
    <row r="38" ht="27" customHeight="1" spans="1:11">
      <c r="A38" s="30"/>
      <c r="B38" s="30"/>
      <c r="C38" s="30"/>
      <c r="D38" s="30"/>
      <c r="E38" s="26"/>
      <c r="F38" s="30"/>
      <c r="G38" s="30"/>
      <c r="H38" s="30"/>
      <c r="I38" s="26"/>
      <c r="J38" s="30"/>
      <c r="K38" s="30"/>
    </row>
    <row r="39" ht="27" customHeight="1" spans="1:11">
      <c r="A39" s="30"/>
      <c r="B39" s="30"/>
      <c r="C39" s="30"/>
      <c r="D39" s="30"/>
      <c r="E39" s="26"/>
      <c r="F39" s="30"/>
      <c r="G39" s="30"/>
      <c r="H39" s="30"/>
      <c r="I39" s="26"/>
      <c r="J39" s="30"/>
      <c r="K39" s="30"/>
    </row>
    <row r="40" ht="27" customHeight="1" spans="1:11">
      <c r="A40" s="30" t="s">
        <v>24</v>
      </c>
      <c r="B40" s="30"/>
      <c r="C40" s="30"/>
      <c r="D40" s="30"/>
      <c r="E40" s="26">
        <f>COUNTIF(D32:D39,"Y")</f>
        <v>3</v>
      </c>
      <c r="F40" s="30"/>
      <c r="G40" s="30"/>
      <c r="H40" s="30">
        <f>COUNT(H32:H39)</f>
        <v>6</v>
      </c>
      <c r="I40" s="26"/>
      <c r="J40" s="30"/>
      <c r="K40" s="30">
        <f>COUNTIF(J32:J39,"是")</f>
        <v>3</v>
      </c>
    </row>
    <row r="41" ht="27" customHeight="1" spans="1:11">
      <c r="A41" s="30"/>
      <c r="B41" s="30"/>
      <c r="C41" s="30"/>
      <c r="D41" s="30"/>
      <c r="E41" s="26"/>
      <c r="F41" s="30"/>
      <c r="G41" s="30"/>
      <c r="H41" s="30"/>
      <c r="I41" s="26"/>
      <c r="J41" s="30"/>
      <c r="K41" s="30"/>
    </row>
    <row r="42" ht="27" customHeight="1" spans="1:11">
      <c r="A42" s="30" t="s">
        <v>69</v>
      </c>
      <c r="B42" s="30"/>
      <c r="C42" s="30"/>
      <c r="D42" s="30"/>
      <c r="E42" s="26">
        <f>E6+E8+E16+E18+E22+E27+E31+E40</f>
        <v>13</v>
      </c>
      <c r="F42" s="30"/>
      <c r="G42" s="30"/>
      <c r="H42" s="30">
        <f>H6+H8+H16+H18+H22+H27+H31+H40</f>
        <v>26</v>
      </c>
      <c r="I42" s="26"/>
      <c r="J42" s="30"/>
      <c r="K42" s="30">
        <f>K6+K8+K16+K18+K22+K27+K31+K40</f>
        <v>12</v>
      </c>
    </row>
  </sheetData>
  <autoFilter ref="A2:K42">
    <extLst/>
  </autoFilter>
  <sortState ref="A2:R247">
    <sortCondition ref="B2" descending="1"/>
  </sortState>
  <mergeCells count="31">
    <mergeCell ref="A1:K1"/>
    <mergeCell ref="C32:C33"/>
    <mergeCell ref="C34:C35"/>
    <mergeCell ref="C36:C37"/>
    <mergeCell ref="D3:D4"/>
    <mergeCell ref="D9:D10"/>
    <mergeCell ref="D11:D15"/>
    <mergeCell ref="D19:D20"/>
    <mergeCell ref="D24:D26"/>
    <mergeCell ref="D28:D29"/>
    <mergeCell ref="D32:D33"/>
    <mergeCell ref="D34:D35"/>
    <mergeCell ref="D36:D37"/>
    <mergeCell ref="E3:E4"/>
    <mergeCell ref="E9:E10"/>
    <mergeCell ref="E11:E15"/>
    <mergeCell ref="E19:E20"/>
    <mergeCell ref="E24:E26"/>
    <mergeCell ref="E28:E29"/>
    <mergeCell ref="E32:E33"/>
    <mergeCell ref="E34:E35"/>
    <mergeCell ref="E36:E37"/>
    <mergeCell ref="I3:I4"/>
    <mergeCell ref="I9:I10"/>
    <mergeCell ref="I11:I15"/>
    <mergeCell ref="I19:I20"/>
    <mergeCell ref="I24:I26"/>
    <mergeCell ref="I28:I29"/>
    <mergeCell ref="I32:I33"/>
    <mergeCell ref="I34:I35"/>
    <mergeCell ref="I36:I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30"/>
  <sheetViews>
    <sheetView workbookViewId="0">
      <selection activeCell="I2" sqref="I$1:K$1048576"/>
    </sheetView>
  </sheetViews>
  <sheetFormatPr defaultColWidth="9" defaultRowHeight="13.5"/>
  <cols>
    <col min="1" max="3" width="9" style="44"/>
    <col min="4" max="4" width="4.25" style="44" hidden="1" customWidth="1"/>
    <col min="5" max="5" width="9.25" style="44"/>
    <col min="6" max="16384" width="9" style="44"/>
  </cols>
  <sheetData>
    <row r="1" ht="42" customHeight="1" spans="1:1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</row>
    <row r="3" ht="27" customHeight="1" spans="1:11">
      <c r="A3" s="9" t="s">
        <v>71</v>
      </c>
      <c r="B3" s="9" t="s">
        <v>72</v>
      </c>
      <c r="C3" s="9" t="s">
        <v>73</v>
      </c>
      <c r="D3" s="5" t="s">
        <v>14</v>
      </c>
      <c r="E3" s="5" t="s">
        <v>74</v>
      </c>
      <c r="F3" s="9" t="s">
        <v>75</v>
      </c>
      <c r="G3" s="9" t="s">
        <v>76</v>
      </c>
      <c r="H3" s="9">
        <v>2</v>
      </c>
      <c r="I3" s="5" t="s">
        <v>74</v>
      </c>
      <c r="J3" s="9" t="s">
        <v>18</v>
      </c>
      <c r="K3" s="9" t="s">
        <v>19</v>
      </c>
    </row>
    <row r="4" ht="27" customHeight="1" spans="1:11">
      <c r="A4" s="9" t="s">
        <v>71</v>
      </c>
      <c r="B4" s="9" t="s">
        <v>72</v>
      </c>
      <c r="C4" s="9" t="s">
        <v>73</v>
      </c>
      <c r="D4" s="14"/>
      <c r="E4" s="14"/>
      <c r="F4" s="9" t="s">
        <v>74</v>
      </c>
      <c r="G4" s="9" t="s">
        <v>20</v>
      </c>
      <c r="H4" s="9">
        <v>2</v>
      </c>
      <c r="I4" s="14"/>
      <c r="J4" s="9" t="s">
        <v>21</v>
      </c>
      <c r="K4" s="9" t="s">
        <v>19</v>
      </c>
    </row>
    <row r="5" ht="27" customHeight="1" spans="1:11">
      <c r="A5" s="9" t="s">
        <v>71</v>
      </c>
      <c r="B5" s="9" t="s">
        <v>72</v>
      </c>
      <c r="C5" s="9" t="s">
        <v>77</v>
      </c>
      <c r="D5" s="5" t="s">
        <v>14</v>
      </c>
      <c r="E5" s="5" t="s">
        <v>78</v>
      </c>
      <c r="F5" s="9" t="s">
        <v>79</v>
      </c>
      <c r="G5" s="9" t="s">
        <v>37</v>
      </c>
      <c r="H5" s="9">
        <v>4</v>
      </c>
      <c r="I5" s="5" t="s">
        <v>78</v>
      </c>
      <c r="J5" s="9" t="s">
        <v>18</v>
      </c>
      <c r="K5" s="9" t="s">
        <v>19</v>
      </c>
    </row>
    <row r="6" ht="27" customHeight="1" spans="1:11">
      <c r="A6" s="9" t="s">
        <v>71</v>
      </c>
      <c r="B6" s="9" t="s">
        <v>72</v>
      </c>
      <c r="C6" s="9" t="s">
        <v>77</v>
      </c>
      <c r="D6" s="11"/>
      <c r="E6" s="11"/>
      <c r="F6" s="9" t="s">
        <v>80</v>
      </c>
      <c r="G6" s="9" t="s">
        <v>37</v>
      </c>
      <c r="H6" s="9">
        <v>4</v>
      </c>
      <c r="I6" s="11"/>
      <c r="J6" s="9" t="s">
        <v>18</v>
      </c>
      <c r="K6" s="9" t="s">
        <v>19</v>
      </c>
    </row>
    <row r="7" ht="27" customHeight="1" spans="1:11">
      <c r="A7" s="9" t="s">
        <v>71</v>
      </c>
      <c r="B7" s="9" t="s">
        <v>72</v>
      </c>
      <c r="C7" s="9" t="s">
        <v>77</v>
      </c>
      <c r="D7" s="11"/>
      <c r="E7" s="11"/>
      <c r="F7" s="9" t="s">
        <v>81</v>
      </c>
      <c r="G7" s="9" t="s">
        <v>82</v>
      </c>
      <c r="H7" s="9">
        <v>4</v>
      </c>
      <c r="I7" s="11"/>
      <c r="J7" s="9" t="s">
        <v>18</v>
      </c>
      <c r="K7" s="9" t="s">
        <v>19</v>
      </c>
    </row>
    <row r="8" ht="27" customHeight="1" spans="1:11">
      <c r="A8" s="9" t="s">
        <v>71</v>
      </c>
      <c r="B8" s="9" t="s">
        <v>72</v>
      </c>
      <c r="C8" s="9" t="s">
        <v>77</v>
      </c>
      <c r="D8" s="14"/>
      <c r="E8" s="14"/>
      <c r="F8" s="9" t="s">
        <v>78</v>
      </c>
      <c r="G8" s="9" t="s">
        <v>20</v>
      </c>
      <c r="H8" s="9">
        <v>4</v>
      </c>
      <c r="I8" s="14"/>
      <c r="J8" s="9" t="s">
        <v>21</v>
      </c>
      <c r="K8" s="9" t="s">
        <v>19</v>
      </c>
    </row>
    <row r="9" ht="27" customHeight="1" spans="1:11">
      <c r="A9" s="9" t="s">
        <v>71</v>
      </c>
      <c r="B9" s="9" t="s">
        <v>72</v>
      </c>
      <c r="C9" s="9" t="s">
        <v>83</v>
      </c>
      <c r="D9" s="5" t="s">
        <v>14</v>
      </c>
      <c r="E9" s="5" t="s">
        <v>84</v>
      </c>
      <c r="F9" s="9" t="s">
        <v>85</v>
      </c>
      <c r="G9" s="9" t="s">
        <v>58</v>
      </c>
      <c r="H9" s="9">
        <v>4</v>
      </c>
      <c r="I9" s="4" t="s">
        <v>84</v>
      </c>
      <c r="J9" s="9" t="s">
        <v>18</v>
      </c>
      <c r="K9" s="9" t="s">
        <v>19</v>
      </c>
    </row>
    <row r="10" ht="27" customHeight="1" spans="1:11">
      <c r="A10" s="9" t="s">
        <v>71</v>
      </c>
      <c r="B10" s="9" t="s">
        <v>72</v>
      </c>
      <c r="C10" s="9" t="s">
        <v>83</v>
      </c>
      <c r="D10" s="11"/>
      <c r="E10" s="11"/>
      <c r="F10" s="9" t="s">
        <v>84</v>
      </c>
      <c r="G10" s="9" t="s">
        <v>20</v>
      </c>
      <c r="H10" s="9">
        <v>4</v>
      </c>
      <c r="I10" s="11"/>
      <c r="J10" s="9" t="s">
        <v>21</v>
      </c>
      <c r="K10" s="9" t="s">
        <v>19</v>
      </c>
    </row>
    <row r="11" ht="27" customHeight="1" spans="1:11">
      <c r="A11" s="9" t="s">
        <v>71</v>
      </c>
      <c r="B11" s="9" t="s">
        <v>72</v>
      </c>
      <c r="C11" s="9" t="s">
        <v>83</v>
      </c>
      <c r="D11" s="11"/>
      <c r="E11" s="11"/>
      <c r="F11" s="9" t="s">
        <v>86</v>
      </c>
      <c r="G11" s="9" t="s">
        <v>76</v>
      </c>
      <c r="H11" s="9">
        <v>4</v>
      </c>
      <c r="I11" s="11"/>
      <c r="J11" s="9" t="s">
        <v>18</v>
      </c>
      <c r="K11" s="9" t="s">
        <v>19</v>
      </c>
    </row>
    <row r="12" ht="27" customHeight="1" spans="1:11">
      <c r="A12" s="8" t="s">
        <v>71</v>
      </c>
      <c r="B12" s="9" t="s">
        <v>72</v>
      </c>
      <c r="C12" s="9" t="s">
        <v>83</v>
      </c>
      <c r="D12" s="14"/>
      <c r="E12" s="14"/>
      <c r="F12" s="9" t="s">
        <v>87</v>
      </c>
      <c r="G12" s="9" t="s">
        <v>82</v>
      </c>
      <c r="H12" s="9">
        <v>4</v>
      </c>
      <c r="I12" s="14"/>
      <c r="J12" s="8" t="s">
        <v>18</v>
      </c>
      <c r="K12" s="8" t="s">
        <v>19</v>
      </c>
    </row>
    <row r="13" ht="27" customHeight="1" spans="1:11">
      <c r="A13" s="8" t="s">
        <v>71</v>
      </c>
      <c r="B13" s="8" t="s">
        <v>72</v>
      </c>
      <c r="C13" s="8" t="s">
        <v>88</v>
      </c>
      <c r="D13" s="9" t="s">
        <v>14</v>
      </c>
      <c r="E13" s="51" t="s">
        <v>89</v>
      </c>
      <c r="F13" s="51" t="s">
        <v>89</v>
      </c>
      <c r="G13" s="8" t="s">
        <v>20</v>
      </c>
      <c r="H13" s="9">
        <v>2</v>
      </c>
      <c r="I13" s="8" t="s">
        <v>89</v>
      </c>
      <c r="J13" s="59" t="s">
        <v>21</v>
      </c>
      <c r="K13" s="8" t="s">
        <v>19</v>
      </c>
    </row>
    <row r="14" ht="27" customHeight="1" spans="1:11">
      <c r="A14" s="8" t="s">
        <v>71</v>
      </c>
      <c r="B14" s="8" t="s">
        <v>72</v>
      </c>
      <c r="C14" s="8" t="s">
        <v>88</v>
      </c>
      <c r="D14" s="9"/>
      <c r="E14" s="52"/>
      <c r="F14" s="51" t="s">
        <v>90</v>
      </c>
      <c r="G14" s="8" t="s">
        <v>58</v>
      </c>
      <c r="H14" s="9">
        <v>2</v>
      </c>
      <c r="I14" s="9"/>
      <c r="J14" s="59" t="s">
        <v>18</v>
      </c>
      <c r="K14" s="8" t="s">
        <v>19</v>
      </c>
    </row>
    <row r="15" ht="27" customHeight="1" spans="1:11">
      <c r="A15" s="8" t="s">
        <v>71</v>
      </c>
      <c r="B15" s="8" t="s">
        <v>72</v>
      </c>
      <c r="C15" s="8" t="s">
        <v>91</v>
      </c>
      <c r="D15" s="26" t="s">
        <v>14</v>
      </c>
      <c r="E15" s="53" t="s">
        <v>92</v>
      </c>
      <c r="F15" s="53" t="s">
        <v>92</v>
      </c>
      <c r="G15" s="26"/>
      <c r="H15" s="26">
        <v>2</v>
      </c>
      <c r="I15" s="53" t="s">
        <v>92</v>
      </c>
      <c r="J15" s="25" t="s">
        <v>21</v>
      </c>
      <c r="K15" s="8" t="s">
        <v>19</v>
      </c>
    </row>
    <row r="16" ht="27" customHeight="1" spans="1:11">
      <c r="A16" s="8" t="s">
        <v>71</v>
      </c>
      <c r="B16" s="8" t="s">
        <v>72</v>
      </c>
      <c r="C16" s="8" t="s">
        <v>91</v>
      </c>
      <c r="D16" s="26"/>
      <c r="E16" s="53"/>
      <c r="F16" s="53" t="s">
        <v>93</v>
      </c>
      <c r="G16" s="26"/>
      <c r="H16" s="26">
        <v>2</v>
      </c>
      <c r="I16" s="53"/>
      <c r="J16" s="25" t="s">
        <v>18</v>
      </c>
      <c r="K16" s="8" t="s">
        <v>19</v>
      </c>
    </row>
    <row r="17" ht="27" customHeight="1" spans="1:11">
      <c r="A17" s="8" t="s">
        <v>71</v>
      </c>
      <c r="B17" s="4" t="s">
        <v>72</v>
      </c>
      <c r="C17" s="4" t="s">
        <v>72</v>
      </c>
      <c r="D17" s="4" t="s">
        <v>14</v>
      </c>
      <c r="E17" s="54" t="s">
        <v>94</v>
      </c>
      <c r="F17" s="54" t="s">
        <v>94</v>
      </c>
      <c r="G17" s="54" t="s">
        <v>20</v>
      </c>
      <c r="H17" s="26">
        <v>3</v>
      </c>
      <c r="I17" s="54" t="s">
        <v>94</v>
      </c>
      <c r="J17" s="59" t="s">
        <v>21</v>
      </c>
      <c r="K17" s="8" t="s">
        <v>19</v>
      </c>
    </row>
    <row r="18" ht="27" customHeight="1" spans="1:11">
      <c r="A18" s="8" t="s">
        <v>71</v>
      </c>
      <c r="B18" s="10"/>
      <c r="C18" s="10"/>
      <c r="D18" s="10"/>
      <c r="E18" s="54"/>
      <c r="F18" s="54" t="s">
        <v>95</v>
      </c>
      <c r="G18" s="54" t="s">
        <v>96</v>
      </c>
      <c r="H18" s="26">
        <v>3</v>
      </c>
      <c r="I18" s="54"/>
      <c r="J18" s="59" t="s">
        <v>18</v>
      </c>
      <c r="K18" s="8" t="s">
        <v>19</v>
      </c>
    </row>
    <row r="19" ht="27" customHeight="1" spans="1:11">
      <c r="A19" s="8" t="s">
        <v>71</v>
      </c>
      <c r="B19" s="13"/>
      <c r="C19" s="13"/>
      <c r="D19" s="13"/>
      <c r="E19" s="54"/>
      <c r="F19" s="54" t="s">
        <v>97</v>
      </c>
      <c r="G19" s="54" t="s">
        <v>98</v>
      </c>
      <c r="H19" s="26">
        <v>3</v>
      </c>
      <c r="I19" s="54"/>
      <c r="J19" s="59" t="s">
        <v>18</v>
      </c>
      <c r="K19" s="8" t="s">
        <v>19</v>
      </c>
    </row>
    <row r="20" ht="27" customHeight="1" spans="1:11">
      <c r="A20" s="8" t="s">
        <v>71</v>
      </c>
      <c r="B20" s="8" t="s">
        <v>72</v>
      </c>
      <c r="C20" s="13" t="s">
        <v>99</v>
      </c>
      <c r="D20" s="11" t="s">
        <v>14</v>
      </c>
      <c r="E20" s="55" t="s">
        <v>100</v>
      </c>
      <c r="F20" s="55" t="s">
        <v>100</v>
      </c>
      <c r="G20" s="8" t="s">
        <v>20</v>
      </c>
      <c r="H20" s="9">
        <v>2</v>
      </c>
      <c r="I20" s="55" t="s">
        <v>100</v>
      </c>
      <c r="J20" s="8" t="s">
        <v>21</v>
      </c>
      <c r="K20" s="9"/>
    </row>
    <row r="21" ht="27" customHeight="1" spans="1:11">
      <c r="A21" s="8" t="s">
        <v>71</v>
      </c>
      <c r="B21" s="8" t="s">
        <v>72</v>
      </c>
      <c r="C21" s="13" t="s">
        <v>99</v>
      </c>
      <c r="D21" s="14"/>
      <c r="E21" s="55"/>
      <c r="F21" s="56" t="s">
        <v>101</v>
      </c>
      <c r="G21" s="8" t="s">
        <v>58</v>
      </c>
      <c r="H21" s="9">
        <v>2</v>
      </c>
      <c r="I21" s="55"/>
      <c r="J21" s="8" t="s">
        <v>18</v>
      </c>
      <c r="K21" s="9"/>
    </row>
    <row r="22" ht="27" customHeight="1" spans="1:11">
      <c r="A22" s="25"/>
      <c r="B22" s="26"/>
      <c r="C22" s="26"/>
      <c r="D22" s="26"/>
      <c r="E22" s="26"/>
      <c r="F22" s="26"/>
      <c r="G22" s="8"/>
      <c r="H22" s="26"/>
      <c r="I22" s="26"/>
      <c r="J22" s="26"/>
      <c r="K22" s="26"/>
    </row>
    <row r="23" ht="27" customHeight="1" spans="1:11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ht="27" customHeight="1" spans="1:11">
      <c r="A24" s="57" t="s">
        <v>24</v>
      </c>
      <c r="B24" s="27"/>
      <c r="C24" s="27"/>
      <c r="D24" s="27"/>
      <c r="E24" s="27">
        <f>COUNTIF(D3:D23,"Y")</f>
        <v>7</v>
      </c>
      <c r="F24" s="27"/>
      <c r="G24" s="27"/>
      <c r="H24" s="27">
        <f>COUNT(H3:H23)</f>
        <v>19</v>
      </c>
      <c r="I24" s="27"/>
      <c r="J24" s="27"/>
      <c r="K24" s="27">
        <f>COUNTIF(J3:J23,"是")</f>
        <v>7</v>
      </c>
    </row>
    <row r="25" ht="27" customHeight="1" spans="1:11">
      <c r="A25" s="8" t="s">
        <v>71</v>
      </c>
      <c r="B25" s="8" t="s">
        <v>102</v>
      </c>
      <c r="C25" s="8" t="s">
        <v>103</v>
      </c>
      <c r="D25" s="9" t="s">
        <v>14</v>
      </c>
      <c r="E25" s="8" t="s">
        <v>104</v>
      </c>
      <c r="F25" s="8" t="s">
        <v>104</v>
      </c>
      <c r="G25" s="8" t="s">
        <v>20</v>
      </c>
      <c r="H25" s="9">
        <v>4</v>
      </c>
      <c r="I25" s="8" t="s">
        <v>104</v>
      </c>
      <c r="J25" s="8" t="s">
        <v>21</v>
      </c>
      <c r="K25" s="8" t="s">
        <v>19</v>
      </c>
    </row>
    <row r="26" ht="27" customHeight="1" spans="1:11">
      <c r="A26" s="8" t="s">
        <v>71</v>
      </c>
      <c r="B26" s="8" t="s">
        <v>102</v>
      </c>
      <c r="C26" s="8" t="s">
        <v>103</v>
      </c>
      <c r="D26" s="9"/>
      <c r="E26" s="8"/>
      <c r="F26" s="8" t="s">
        <v>105</v>
      </c>
      <c r="G26" s="8" t="s">
        <v>58</v>
      </c>
      <c r="H26" s="9">
        <v>4</v>
      </c>
      <c r="I26" s="9"/>
      <c r="J26" s="8" t="s">
        <v>18</v>
      </c>
      <c r="K26" s="8" t="s">
        <v>19</v>
      </c>
    </row>
    <row r="27" ht="27" customHeight="1" spans="1:11">
      <c r="A27" s="8" t="s">
        <v>71</v>
      </c>
      <c r="B27" s="8" t="s">
        <v>102</v>
      </c>
      <c r="C27" s="8" t="s">
        <v>103</v>
      </c>
      <c r="D27" s="9"/>
      <c r="E27" s="8"/>
      <c r="F27" s="8" t="s">
        <v>106</v>
      </c>
      <c r="G27" s="8" t="s">
        <v>29</v>
      </c>
      <c r="H27" s="9">
        <v>4</v>
      </c>
      <c r="I27" s="9"/>
      <c r="J27" s="8" t="s">
        <v>18</v>
      </c>
      <c r="K27" s="8" t="s">
        <v>19</v>
      </c>
    </row>
    <row r="28" ht="27" customHeight="1" spans="1:11">
      <c r="A28" s="8" t="s">
        <v>71</v>
      </c>
      <c r="B28" s="8" t="s">
        <v>102</v>
      </c>
      <c r="C28" s="8" t="s">
        <v>103</v>
      </c>
      <c r="D28" s="9"/>
      <c r="E28" s="8"/>
      <c r="F28" s="8" t="s">
        <v>107</v>
      </c>
      <c r="G28" s="8" t="s">
        <v>37</v>
      </c>
      <c r="H28" s="9">
        <v>4</v>
      </c>
      <c r="I28" s="9"/>
      <c r="J28" s="8" t="s">
        <v>18</v>
      </c>
      <c r="K28" s="8" t="s">
        <v>19</v>
      </c>
    </row>
    <row r="29" ht="27" customHeight="1" spans="1:11">
      <c r="A29" s="58"/>
      <c r="B29" s="50"/>
      <c r="C29" s="50"/>
      <c r="D29" s="27"/>
      <c r="E29" s="27">
        <f>COUNTIF(D25,"Y")</f>
        <v>1</v>
      </c>
      <c r="F29" s="50"/>
      <c r="G29" s="50"/>
      <c r="H29" s="50">
        <f>COUNT(H25:H28)</f>
        <v>4</v>
      </c>
      <c r="I29" s="27"/>
      <c r="J29" s="50"/>
      <c r="K29" s="50">
        <f>COUNTIF(J25:J28,"是")</f>
        <v>1</v>
      </c>
    </row>
    <row r="30" ht="27" customHeight="1" spans="1:11">
      <c r="A30" s="30" t="s">
        <v>69</v>
      </c>
      <c r="B30" s="30"/>
      <c r="C30" s="30"/>
      <c r="D30" s="30"/>
      <c r="E30" s="30">
        <f>E24+E29</f>
        <v>8</v>
      </c>
      <c r="F30" s="30"/>
      <c r="G30" s="30"/>
      <c r="H30" s="30">
        <f>H24+H29+H29</f>
        <v>27</v>
      </c>
      <c r="I30" s="30"/>
      <c r="J30" s="30"/>
      <c r="K30" s="30">
        <f>K24+K29</f>
        <v>8</v>
      </c>
    </row>
  </sheetData>
  <autoFilter ref="A2:K30">
    <extLst/>
  </autoFilter>
  <sortState ref="A2:R496">
    <sortCondition ref="B2" descending="1"/>
  </sortState>
  <mergeCells count="27">
    <mergeCell ref="A1:K1"/>
    <mergeCell ref="B17:B19"/>
    <mergeCell ref="C17:C19"/>
    <mergeCell ref="D3:D4"/>
    <mergeCell ref="D5:D8"/>
    <mergeCell ref="D9:D12"/>
    <mergeCell ref="D13:D14"/>
    <mergeCell ref="D15:D16"/>
    <mergeCell ref="D17:D19"/>
    <mergeCell ref="D20:D21"/>
    <mergeCell ref="D25:D28"/>
    <mergeCell ref="E3:E4"/>
    <mergeCell ref="E5:E8"/>
    <mergeCell ref="E9:E12"/>
    <mergeCell ref="E13:E14"/>
    <mergeCell ref="E15:E16"/>
    <mergeCell ref="E17:E19"/>
    <mergeCell ref="E20:E21"/>
    <mergeCell ref="E25:E28"/>
    <mergeCell ref="I3:I4"/>
    <mergeCell ref="I5:I8"/>
    <mergeCell ref="I9:I12"/>
    <mergeCell ref="I13:I14"/>
    <mergeCell ref="I15:I16"/>
    <mergeCell ref="I17:I19"/>
    <mergeCell ref="I20:I21"/>
    <mergeCell ref="I25:I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31"/>
  <sheetViews>
    <sheetView workbookViewId="0">
      <selection activeCell="I3" sqref="I3:I6"/>
    </sheetView>
  </sheetViews>
  <sheetFormatPr defaultColWidth="9" defaultRowHeight="13.5"/>
  <cols>
    <col min="1" max="3" width="9" style="44"/>
    <col min="4" max="4" width="4" style="44" customWidth="1"/>
    <col min="5" max="16384" width="9" style="44"/>
  </cols>
  <sheetData>
    <row r="1" ht="45" customHeight="1" spans="1:11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</row>
    <row r="3" ht="27" customHeight="1" spans="1:11">
      <c r="A3" s="9" t="s">
        <v>109</v>
      </c>
      <c r="B3" s="9" t="s">
        <v>110</v>
      </c>
      <c r="C3" s="9" t="s">
        <v>111</v>
      </c>
      <c r="D3" s="5" t="s">
        <v>14</v>
      </c>
      <c r="E3" s="5" t="s">
        <v>112</v>
      </c>
      <c r="F3" s="9" t="s">
        <v>113</v>
      </c>
      <c r="G3" s="9" t="s">
        <v>29</v>
      </c>
      <c r="H3" s="9">
        <v>4</v>
      </c>
      <c r="I3" s="5" t="s">
        <v>112</v>
      </c>
      <c r="J3" s="9" t="s">
        <v>18</v>
      </c>
      <c r="K3" s="9" t="s">
        <v>19</v>
      </c>
    </row>
    <row r="4" ht="27" customHeight="1" spans="1:11">
      <c r="A4" s="9" t="s">
        <v>109</v>
      </c>
      <c r="B4" s="9" t="s">
        <v>110</v>
      </c>
      <c r="C4" s="9" t="s">
        <v>111</v>
      </c>
      <c r="D4" s="11"/>
      <c r="E4" s="11"/>
      <c r="F4" s="9" t="s">
        <v>114</v>
      </c>
      <c r="G4" s="9" t="s">
        <v>58</v>
      </c>
      <c r="H4" s="9">
        <v>4</v>
      </c>
      <c r="I4" s="11"/>
      <c r="J4" s="9" t="s">
        <v>18</v>
      </c>
      <c r="K4" s="9" t="s">
        <v>19</v>
      </c>
    </row>
    <row r="5" ht="27" customHeight="1" spans="1:11">
      <c r="A5" s="9" t="s">
        <v>109</v>
      </c>
      <c r="B5" s="9" t="s">
        <v>110</v>
      </c>
      <c r="C5" s="9" t="s">
        <v>111</v>
      </c>
      <c r="D5" s="11"/>
      <c r="E5" s="11"/>
      <c r="F5" s="9" t="s">
        <v>115</v>
      </c>
      <c r="G5" s="9" t="s">
        <v>37</v>
      </c>
      <c r="H5" s="9">
        <v>4</v>
      </c>
      <c r="I5" s="11"/>
      <c r="J5" s="9" t="s">
        <v>18</v>
      </c>
      <c r="K5" s="9" t="s">
        <v>19</v>
      </c>
    </row>
    <row r="6" ht="27" customHeight="1" spans="1:11">
      <c r="A6" s="9" t="s">
        <v>109</v>
      </c>
      <c r="B6" s="9" t="s">
        <v>110</v>
      </c>
      <c r="C6" s="9" t="s">
        <v>111</v>
      </c>
      <c r="D6" s="14"/>
      <c r="E6" s="14"/>
      <c r="F6" s="9" t="s">
        <v>112</v>
      </c>
      <c r="G6" s="9" t="s">
        <v>20</v>
      </c>
      <c r="H6" s="9">
        <v>4</v>
      </c>
      <c r="I6" s="14"/>
      <c r="J6" s="9" t="s">
        <v>21</v>
      </c>
      <c r="K6" s="9" t="s">
        <v>19</v>
      </c>
    </row>
    <row r="7" ht="27" customHeight="1" spans="1:11">
      <c r="A7" s="25" t="s">
        <v>24</v>
      </c>
      <c r="B7" s="26"/>
      <c r="C7" s="26"/>
      <c r="D7" s="27"/>
      <c r="E7" s="27">
        <f>COUNTIF(D3:D6,"Y")</f>
        <v>1</v>
      </c>
      <c r="F7" s="26"/>
      <c r="G7" s="26"/>
      <c r="H7" s="26">
        <f>COUNT(H3:H6)</f>
        <v>4</v>
      </c>
      <c r="I7" s="27"/>
      <c r="J7" s="26"/>
      <c r="K7" s="26">
        <f>COUNTIF(J3:J6,"是")</f>
        <v>1</v>
      </c>
    </row>
    <row r="8" ht="27" customHeight="1" spans="1:11">
      <c r="A8" s="9" t="s">
        <v>109</v>
      </c>
      <c r="B8" s="9" t="s">
        <v>116</v>
      </c>
      <c r="C8" s="9" t="s">
        <v>117</v>
      </c>
      <c r="D8" s="5" t="s">
        <v>14</v>
      </c>
      <c r="E8" s="5" t="s">
        <v>118</v>
      </c>
      <c r="F8" s="9" t="s">
        <v>119</v>
      </c>
      <c r="G8" s="9" t="s">
        <v>82</v>
      </c>
      <c r="H8" s="9">
        <v>4</v>
      </c>
      <c r="I8" s="5" t="s">
        <v>118</v>
      </c>
      <c r="J8" s="9" t="s">
        <v>18</v>
      </c>
      <c r="K8" s="9" t="s">
        <v>19</v>
      </c>
    </row>
    <row r="9" ht="27" customHeight="1" spans="1:11">
      <c r="A9" s="9" t="s">
        <v>109</v>
      </c>
      <c r="B9" s="9" t="s">
        <v>116</v>
      </c>
      <c r="C9" s="9" t="s">
        <v>117</v>
      </c>
      <c r="D9" s="11"/>
      <c r="E9" s="11"/>
      <c r="F9" s="9" t="s">
        <v>120</v>
      </c>
      <c r="G9" s="9" t="s">
        <v>37</v>
      </c>
      <c r="H9" s="9">
        <v>4</v>
      </c>
      <c r="I9" s="11"/>
      <c r="J9" s="9" t="s">
        <v>18</v>
      </c>
      <c r="K9" s="9" t="s">
        <v>19</v>
      </c>
    </row>
    <row r="10" ht="27" customHeight="1" spans="1:11">
      <c r="A10" s="9" t="s">
        <v>109</v>
      </c>
      <c r="B10" s="9" t="s">
        <v>116</v>
      </c>
      <c r="C10" s="9" t="s">
        <v>117</v>
      </c>
      <c r="D10" s="11"/>
      <c r="E10" s="11"/>
      <c r="F10" s="9" t="s">
        <v>121</v>
      </c>
      <c r="G10" s="9" t="s">
        <v>37</v>
      </c>
      <c r="H10" s="9">
        <v>4</v>
      </c>
      <c r="I10" s="11"/>
      <c r="J10" s="9" t="s">
        <v>18</v>
      </c>
      <c r="K10" s="9" t="s">
        <v>19</v>
      </c>
    </row>
    <row r="11" ht="27" customHeight="1" spans="1:11">
      <c r="A11" s="9" t="s">
        <v>109</v>
      </c>
      <c r="B11" s="9" t="s">
        <v>116</v>
      </c>
      <c r="C11" s="9" t="s">
        <v>117</v>
      </c>
      <c r="D11" s="14"/>
      <c r="E11" s="14"/>
      <c r="F11" s="9" t="s">
        <v>118</v>
      </c>
      <c r="G11" s="9" t="s">
        <v>20</v>
      </c>
      <c r="H11" s="9">
        <v>4</v>
      </c>
      <c r="I11" s="14"/>
      <c r="J11" s="9" t="s">
        <v>21</v>
      </c>
      <c r="K11" s="9" t="s">
        <v>19</v>
      </c>
    </row>
    <row r="12" ht="27" customHeight="1" spans="1:11">
      <c r="A12" s="9"/>
      <c r="B12" s="9"/>
      <c r="C12" s="9"/>
      <c r="D12" s="14"/>
      <c r="E12" s="14"/>
      <c r="F12" s="9"/>
      <c r="G12" s="9"/>
      <c r="H12" s="9"/>
      <c r="I12" s="14"/>
      <c r="J12" s="9"/>
      <c r="K12" s="9"/>
    </row>
    <row r="13" ht="27" customHeight="1" spans="1:11">
      <c r="A13" s="25" t="s">
        <v>24</v>
      </c>
      <c r="B13" s="26"/>
      <c r="C13" s="26"/>
      <c r="D13" s="27"/>
      <c r="E13" s="27">
        <f>COUNTIF(D8:D12,"Y")</f>
        <v>1</v>
      </c>
      <c r="F13" s="50"/>
      <c r="G13" s="50"/>
      <c r="H13" s="50">
        <f>COUNT(H8:H12)</f>
        <v>4</v>
      </c>
      <c r="I13" s="27"/>
      <c r="J13" s="26"/>
      <c r="K13" s="26">
        <f>COUNTIF(J8:J12,"是")</f>
        <v>1</v>
      </c>
    </row>
    <row r="14" ht="27" customHeight="1" spans="1:11">
      <c r="A14" s="9" t="s">
        <v>109</v>
      </c>
      <c r="B14" s="9" t="s">
        <v>122</v>
      </c>
      <c r="C14" s="9" t="s">
        <v>123</v>
      </c>
      <c r="D14" s="5" t="s">
        <v>14</v>
      </c>
      <c r="E14" s="5" t="s">
        <v>124</v>
      </c>
      <c r="F14" s="9" t="s">
        <v>125</v>
      </c>
      <c r="G14" s="9" t="s">
        <v>29</v>
      </c>
      <c r="H14" s="9">
        <v>3</v>
      </c>
      <c r="I14" s="5" t="s">
        <v>124</v>
      </c>
      <c r="J14" s="9" t="s">
        <v>18</v>
      </c>
      <c r="K14" s="9" t="s">
        <v>19</v>
      </c>
    </row>
    <row r="15" ht="27" customHeight="1" spans="1:11">
      <c r="A15" s="9" t="s">
        <v>109</v>
      </c>
      <c r="B15" s="9" t="s">
        <v>122</v>
      </c>
      <c r="C15" s="9" t="s">
        <v>123</v>
      </c>
      <c r="D15" s="11"/>
      <c r="E15" s="11"/>
      <c r="F15" s="9" t="s">
        <v>124</v>
      </c>
      <c r="G15" s="9" t="s">
        <v>20</v>
      </c>
      <c r="H15" s="9">
        <v>3</v>
      </c>
      <c r="I15" s="11"/>
      <c r="J15" s="9" t="s">
        <v>21</v>
      </c>
      <c r="K15" s="9" t="s">
        <v>19</v>
      </c>
    </row>
    <row r="16" ht="27" customHeight="1" spans="1:11">
      <c r="A16" s="9" t="s">
        <v>109</v>
      </c>
      <c r="B16" s="9" t="s">
        <v>122</v>
      </c>
      <c r="C16" s="9" t="s">
        <v>123</v>
      </c>
      <c r="D16" s="14"/>
      <c r="E16" s="14"/>
      <c r="F16" s="9" t="s">
        <v>126</v>
      </c>
      <c r="G16" s="9" t="s">
        <v>58</v>
      </c>
      <c r="H16" s="9">
        <v>3</v>
      </c>
      <c r="I16" s="14"/>
      <c r="J16" s="9" t="s">
        <v>21</v>
      </c>
      <c r="K16" s="9" t="s">
        <v>19</v>
      </c>
    </row>
    <row r="17" ht="27" customHeight="1" spans="1:11">
      <c r="A17" s="9" t="s">
        <v>109</v>
      </c>
      <c r="B17" s="9" t="s">
        <v>122</v>
      </c>
      <c r="C17" s="9" t="s">
        <v>123</v>
      </c>
      <c r="D17" s="5" t="s">
        <v>14</v>
      </c>
      <c r="E17" s="5" t="s">
        <v>127</v>
      </c>
      <c r="F17" s="9" t="s">
        <v>128</v>
      </c>
      <c r="G17" s="9" t="s">
        <v>37</v>
      </c>
      <c r="H17" s="9">
        <v>2</v>
      </c>
      <c r="I17" s="5" t="s">
        <v>127</v>
      </c>
      <c r="J17" s="9" t="s">
        <v>18</v>
      </c>
      <c r="K17" s="9" t="s">
        <v>19</v>
      </c>
    </row>
    <row r="18" ht="27" customHeight="1" spans="1:11">
      <c r="A18" s="9" t="s">
        <v>109</v>
      </c>
      <c r="B18" s="9" t="s">
        <v>122</v>
      </c>
      <c r="C18" s="9" t="s">
        <v>123</v>
      </c>
      <c r="D18" s="14"/>
      <c r="E18" s="14"/>
      <c r="F18" s="9" t="s">
        <v>127</v>
      </c>
      <c r="G18" s="9" t="s">
        <v>20</v>
      </c>
      <c r="H18" s="9">
        <v>2</v>
      </c>
      <c r="I18" s="14"/>
      <c r="J18" s="9" t="s">
        <v>21</v>
      </c>
      <c r="K18" s="9" t="s">
        <v>19</v>
      </c>
    </row>
    <row r="19" ht="27" customHeight="1" spans="1:11">
      <c r="A19" s="9" t="s">
        <v>109</v>
      </c>
      <c r="B19" s="9" t="s">
        <v>122</v>
      </c>
      <c r="C19" s="9" t="s">
        <v>123</v>
      </c>
      <c r="D19" s="5" t="s">
        <v>14</v>
      </c>
      <c r="E19" s="5" t="s">
        <v>129</v>
      </c>
      <c r="F19" s="9" t="s">
        <v>130</v>
      </c>
      <c r="G19" s="9" t="s">
        <v>76</v>
      </c>
      <c r="H19" s="9">
        <v>4</v>
      </c>
      <c r="I19" s="5" t="s">
        <v>129</v>
      </c>
      <c r="J19" s="9" t="s">
        <v>18</v>
      </c>
      <c r="K19" s="9" t="s">
        <v>19</v>
      </c>
    </row>
    <row r="20" ht="27" customHeight="1" spans="1:11">
      <c r="A20" s="9" t="s">
        <v>109</v>
      </c>
      <c r="B20" s="9" t="s">
        <v>122</v>
      </c>
      <c r="C20" s="9" t="s">
        <v>123</v>
      </c>
      <c r="D20" s="11"/>
      <c r="E20" s="11"/>
      <c r="F20" s="9" t="s">
        <v>131</v>
      </c>
      <c r="G20" s="9" t="s">
        <v>76</v>
      </c>
      <c r="H20" s="9">
        <v>4</v>
      </c>
      <c r="I20" s="11"/>
      <c r="J20" s="9" t="s">
        <v>18</v>
      </c>
      <c r="K20" s="9" t="s">
        <v>19</v>
      </c>
    </row>
    <row r="21" ht="27" customHeight="1" spans="1:11">
      <c r="A21" s="9" t="s">
        <v>109</v>
      </c>
      <c r="B21" s="9" t="s">
        <v>122</v>
      </c>
      <c r="C21" s="9" t="s">
        <v>123</v>
      </c>
      <c r="D21" s="11"/>
      <c r="E21" s="11"/>
      <c r="F21" s="9" t="s">
        <v>132</v>
      </c>
      <c r="G21" s="9" t="s">
        <v>58</v>
      </c>
      <c r="H21" s="9">
        <v>4</v>
      </c>
      <c r="I21" s="11"/>
      <c r="J21" s="9" t="s">
        <v>18</v>
      </c>
      <c r="K21" s="9" t="s">
        <v>19</v>
      </c>
    </row>
    <row r="22" ht="27" customHeight="1" spans="1:11">
      <c r="A22" s="9" t="s">
        <v>109</v>
      </c>
      <c r="B22" s="9" t="s">
        <v>122</v>
      </c>
      <c r="C22" s="9" t="s">
        <v>123</v>
      </c>
      <c r="D22" s="14"/>
      <c r="E22" s="14"/>
      <c r="F22" s="9" t="s">
        <v>129</v>
      </c>
      <c r="G22" s="9" t="s">
        <v>20</v>
      </c>
      <c r="H22" s="9">
        <v>4</v>
      </c>
      <c r="I22" s="14"/>
      <c r="J22" s="9" t="s">
        <v>21</v>
      </c>
      <c r="K22" s="9" t="s">
        <v>19</v>
      </c>
    </row>
    <row r="23" ht="27" customHeight="1" spans="1:11">
      <c r="A23" s="25" t="s">
        <v>24</v>
      </c>
      <c r="B23" s="26"/>
      <c r="C23" s="26"/>
      <c r="D23" s="27"/>
      <c r="E23" s="27">
        <f>COUNTIF(D14:D22,"Y")</f>
        <v>3</v>
      </c>
      <c r="F23" s="26"/>
      <c r="G23" s="26"/>
      <c r="H23" s="26">
        <f>COUNT(H14:H22)</f>
        <v>9</v>
      </c>
      <c r="I23" s="27"/>
      <c r="J23" s="26"/>
      <c r="K23" s="26">
        <f>COUNTIF(J14:J22,"是")</f>
        <v>4</v>
      </c>
    </row>
    <row r="24" ht="27" customHeight="1" spans="1:11">
      <c r="A24" s="9" t="s">
        <v>109</v>
      </c>
      <c r="B24" s="9" t="s">
        <v>133</v>
      </c>
      <c r="C24" s="9" t="s">
        <v>134</v>
      </c>
      <c r="D24" s="5" t="s">
        <v>14</v>
      </c>
      <c r="E24" s="5" t="s">
        <v>135</v>
      </c>
      <c r="F24" s="9" t="s">
        <v>135</v>
      </c>
      <c r="G24" s="9" t="s">
        <v>20</v>
      </c>
      <c r="H24" s="9">
        <v>3</v>
      </c>
      <c r="I24" s="5" t="s">
        <v>135</v>
      </c>
      <c r="J24" s="9" t="s">
        <v>21</v>
      </c>
      <c r="K24" s="9" t="s">
        <v>19</v>
      </c>
    </row>
    <row r="25" ht="27" customHeight="1" spans="1:11">
      <c r="A25" s="9" t="s">
        <v>109</v>
      </c>
      <c r="B25" s="9" t="s">
        <v>133</v>
      </c>
      <c r="C25" s="9" t="s">
        <v>134</v>
      </c>
      <c r="D25" s="11"/>
      <c r="E25" s="11"/>
      <c r="F25" s="9" t="s">
        <v>136</v>
      </c>
      <c r="G25" s="9" t="s">
        <v>137</v>
      </c>
      <c r="H25" s="9">
        <v>3</v>
      </c>
      <c r="I25" s="11"/>
      <c r="J25" s="9" t="s">
        <v>18</v>
      </c>
      <c r="K25" s="9" t="s">
        <v>19</v>
      </c>
    </row>
    <row r="26" ht="27" customHeight="1" spans="1:11">
      <c r="A26" s="9" t="s">
        <v>109</v>
      </c>
      <c r="B26" s="9" t="s">
        <v>133</v>
      </c>
      <c r="C26" s="9" t="s">
        <v>134</v>
      </c>
      <c r="D26" s="14"/>
      <c r="E26" s="14"/>
      <c r="F26" s="9" t="s">
        <v>138</v>
      </c>
      <c r="G26" s="9" t="s">
        <v>137</v>
      </c>
      <c r="H26" s="9">
        <v>3</v>
      </c>
      <c r="I26" s="14"/>
      <c r="J26" s="9" t="s">
        <v>18</v>
      </c>
      <c r="K26" s="9" t="s">
        <v>19</v>
      </c>
    </row>
    <row r="27" ht="27" customHeight="1" spans="1:11">
      <c r="A27" s="25" t="s">
        <v>24</v>
      </c>
      <c r="B27" s="26"/>
      <c r="C27" s="26"/>
      <c r="D27" s="27"/>
      <c r="E27" s="27">
        <f>COUNTIF(D24:D26,"Y")</f>
        <v>1</v>
      </c>
      <c r="F27" s="26"/>
      <c r="G27" s="26"/>
      <c r="H27" s="26">
        <f>COUNT(H24:H26)</f>
        <v>3</v>
      </c>
      <c r="I27" s="27"/>
      <c r="J27" s="26"/>
      <c r="K27" s="26">
        <f>COUNTIF(J24:J26,"是")</f>
        <v>1</v>
      </c>
    </row>
    <row r="28" ht="27" customHeight="1" spans="1:11">
      <c r="A28" s="9"/>
      <c r="B28" s="9"/>
      <c r="C28" s="9"/>
      <c r="D28" s="5"/>
      <c r="E28" s="5"/>
      <c r="F28" s="9"/>
      <c r="G28" s="9"/>
      <c r="H28" s="9"/>
      <c r="I28" s="5"/>
      <c r="J28" s="9"/>
      <c r="K28" s="9"/>
    </row>
    <row r="29" ht="27" customHeight="1" spans="1:11">
      <c r="A29" s="9"/>
      <c r="B29" s="9"/>
      <c r="C29" s="9"/>
      <c r="D29" s="14"/>
      <c r="E29" s="14"/>
      <c r="F29" s="9"/>
      <c r="G29" s="9"/>
      <c r="H29" s="9"/>
      <c r="I29" s="14"/>
      <c r="J29" s="9"/>
      <c r="K29" s="9"/>
    </row>
    <row r="30" ht="27" customHeight="1" spans="1:11">
      <c r="A30" s="30" t="s">
        <v>24</v>
      </c>
      <c r="B30" s="30"/>
      <c r="C30" s="30"/>
      <c r="D30" s="30">
        <f>COUNTIF(D28:D29,"Y")</f>
        <v>0</v>
      </c>
      <c r="E30" s="30"/>
      <c r="F30" s="30"/>
      <c r="G30" s="30"/>
      <c r="H30" s="30">
        <f>COUNT(H28:H29)</f>
        <v>0</v>
      </c>
      <c r="I30" s="30"/>
      <c r="J30" s="30"/>
      <c r="K30" s="30">
        <f>COUNTIF(J28:J29,"是")</f>
        <v>0</v>
      </c>
    </row>
    <row r="31" ht="27" customHeight="1" spans="1:11">
      <c r="A31" s="30" t="s">
        <v>69</v>
      </c>
      <c r="B31" s="30"/>
      <c r="C31" s="30"/>
      <c r="D31" s="30">
        <f>E7+E13+E23+E27+D30</f>
        <v>6</v>
      </c>
      <c r="E31" s="30"/>
      <c r="F31" s="30"/>
      <c r="G31" s="30"/>
      <c r="H31" s="30">
        <f>H7+H13+H23+H27+H30</f>
        <v>20</v>
      </c>
      <c r="I31" s="30"/>
      <c r="J31" s="30"/>
      <c r="K31" s="30">
        <f>K7+K13+K23+K27+K30</f>
        <v>7</v>
      </c>
    </row>
  </sheetData>
  <autoFilter ref="A2:K31">
    <extLst/>
  </autoFilter>
  <sortState ref="A2:R345">
    <sortCondition ref="B2" descending="1"/>
  </sortState>
  <mergeCells count="19">
    <mergeCell ref="A1:K1"/>
    <mergeCell ref="D3:D6"/>
    <mergeCell ref="D8:D11"/>
    <mergeCell ref="D14:D16"/>
    <mergeCell ref="D17:D18"/>
    <mergeCell ref="D19:D22"/>
    <mergeCell ref="D24:D26"/>
    <mergeCell ref="E3:E6"/>
    <mergeCell ref="E8:E11"/>
    <mergeCell ref="E14:E16"/>
    <mergeCell ref="E17:E18"/>
    <mergeCell ref="E19:E22"/>
    <mergeCell ref="E24:E26"/>
    <mergeCell ref="I3:I6"/>
    <mergeCell ref="I8:I11"/>
    <mergeCell ref="I14:I16"/>
    <mergeCell ref="I17:I18"/>
    <mergeCell ref="I19:I22"/>
    <mergeCell ref="I24:I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K36"/>
  <sheetViews>
    <sheetView topLeftCell="A3" workbookViewId="0">
      <selection activeCell="I3" sqref="I$1:K$1048576"/>
    </sheetView>
  </sheetViews>
  <sheetFormatPr defaultColWidth="9" defaultRowHeight="13.5"/>
  <cols>
    <col min="1" max="3" width="9" style="44"/>
    <col min="4" max="4" width="5.125" style="44" hidden="1" customWidth="1"/>
    <col min="5" max="16384" width="9" style="44"/>
  </cols>
  <sheetData>
    <row r="1" ht="39" customHeight="1" spans="1:11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</row>
    <row r="3" ht="27" customHeight="1" spans="1:11">
      <c r="A3" s="9" t="s">
        <v>140</v>
      </c>
      <c r="B3" s="9" t="s">
        <v>141</v>
      </c>
      <c r="C3" s="9" t="s">
        <v>142</v>
      </c>
      <c r="D3" s="9" t="s">
        <v>14</v>
      </c>
      <c r="E3" s="9" t="s">
        <v>143</v>
      </c>
      <c r="F3" s="9" t="s">
        <v>143</v>
      </c>
      <c r="G3" s="9" t="s">
        <v>20</v>
      </c>
      <c r="H3" s="9">
        <v>2</v>
      </c>
      <c r="I3" s="9" t="s">
        <v>143</v>
      </c>
      <c r="J3" s="9" t="s">
        <v>21</v>
      </c>
      <c r="K3" s="9" t="s">
        <v>19</v>
      </c>
    </row>
    <row r="4" ht="27" customHeight="1" spans="1:11">
      <c r="A4" s="9" t="s">
        <v>140</v>
      </c>
      <c r="B4" s="9" t="s">
        <v>141</v>
      </c>
      <c r="C4" s="9" t="s">
        <v>142</v>
      </c>
      <c r="D4" s="9"/>
      <c r="E4" s="9"/>
      <c r="F4" s="9" t="s">
        <v>144</v>
      </c>
      <c r="G4" s="9" t="s">
        <v>37</v>
      </c>
      <c r="H4" s="9">
        <v>2</v>
      </c>
      <c r="I4" s="9"/>
      <c r="J4" s="9" t="s">
        <v>18</v>
      </c>
      <c r="K4" s="9" t="s">
        <v>19</v>
      </c>
    </row>
    <row r="5" ht="27" customHeight="1" spans="1:11">
      <c r="A5" s="9" t="s">
        <v>140</v>
      </c>
      <c r="B5" s="9" t="s">
        <v>141</v>
      </c>
      <c r="C5" s="9"/>
      <c r="D5" s="9" t="s">
        <v>14</v>
      </c>
      <c r="E5" s="8" t="s">
        <v>145</v>
      </c>
      <c r="F5" s="9" t="s">
        <v>145</v>
      </c>
      <c r="G5" s="9" t="s">
        <v>20</v>
      </c>
      <c r="H5" s="9">
        <v>2</v>
      </c>
      <c r="I5" s="8" t="s">
        <v>145</v>
      </c>
      <c r="J5" s="8" t="s">
        <v>21</v>
      </c>
      <c r="K5" s="9" t="s">
        <v>19</v>
      </c>
    </row>
    <row r="6" ht="27" customHeight="1" spans="1:11">
      <c r="A6" s="9" t="s">
        <v>140</v>
      </c>
      <c r="B6" s="9" t="s">
        <v>141</v>
      </c>
      <c r="C6" s="9"/>
      <c r="D6" s="9"/>
      <c r="E6" s="9"/>
      <c r="F6" s="9" t="s">
        <v>146</v>
      </c>
      <c r="G6" s="9" t="s">
        <v>76</v>
      </c>
      <c r="H6" s="9">
        <v>2</v>
      </c>
      <c r="I6" s="9"/>
      <c r="J6" s="9" t="s">
        <v>18</v>
      </c>
      <c r="K6" s="8" t="s">
        <v>19</v>
      </c>
    </row>
    <row r="7" ht="27" customHeight="1" spans="1:11">
      <c r="A7" s="9" t="s">
        <v>140</v>
      </c>
      <c r="B7" s="8" t="s">
        <v>141</v>
      </c>
      <c r="C7" s="8" t="s">
        <v>147</v>
      </c>
      <c r="D7" s="5" t="s">
        <v>14</v>
      </c>
      <c r="E7" s="45" t="s">
        <v>148</v>
      </c>
      <c r="F7" s="46" t="s">
        <v>148</v>
      </c>
      <c r="G7" s="8" t="s">
        <v>20</v>
      </c>
      <c r="H7" s="9">
        <v>2</v>
      </c>
      <c r="I7" s="10" t="s">
        <v>148</v>
      </c>
      <c r="J7" s="8" t="s">
        <v>21</v>
      </c>
      <c r="K7" s="8" t="s">
        <v>19</v>
      </c>
    </row>
    <row r="8" ht="27" customHeight="1" spans="1:11">
      <c r="A8" s="9" t="s">
        <v>140</v>
      </c>
      <c r="B8" s="8" t="s">
        <v>141</v>
      </c>
      <c r="C8" s="8" t="s">
        <v>147</v>
      </c>
      <c r="D8" s="14"/>
      <c r="E8" s="47"/>
      <c r="F8" s="46" t="s">
        <v>149</v>
      </c>
      <c r="G8" s="8" t="s">
        <v>29</v>
      </c>
      <c r="H8" s="9">
        <v>2</v>
      </c>
      <c r="I8" s="13"/>
      <c r="J8" s="8" t="s">
        <v>18</v>
      </c>
      <c r="K8" s="8" t="s">
        <v>19</v>
      </c>
    </row>
    <row r="9" ht="27" customHeight="1" spans="1:11">
      <c r="A9" s="25" t="s">
        <v>24</v>
      </c>
      <c r="B9" s="26"/>
      <c r="C9" s="26"/>
      <c r="D9" s="26"/>
      <c r="E9" s="26">
        <f>COUNTIF(D3:D8,"Y")</f>
        <v>3</v>
      </c>
      <c r="F9" s="26"/>
      <c r="G9" s="26"/>
      <c r="H9" s="26">
        <f>COUNT(H3:H8)</f>
        <v>6</v>
      </c>
      <c r="I9" s="26"/>
      <c r="J9" s="26"/>
      <c r="K9" s="26">
        <f>COUNTIF(J3:J8,"是")</f>
        <v>3</v>
      </c>
    </row>
    <row r="10" ht="27" customHeight="1" spans="1:11">
      <c r="A10" s="9" t="s">
        <v>140</v>
      </c>
      <c r="B10" s="9" t="s">
        <v>150</v>
      </c>
      <c r="C10" s="8" t="s">
        <v>151</v>
      </c>
      <c r="D10" s="9" t="s">
        <v>14</v>
      </c>
      <c r="E10" s="9" t="s">
        <v>152</v>
      </c>
      <c r="F10" s="9" t="s">
        <v>153</v>
      </c>
      <c r="G10" s="9" t="s">
        <v>37</v>
      </c>
      <c r="H10" s="9">
        <v>4</v>
      </c>
      <c r="I10" s="9" t="s">
        <v>152</v>
      </c>
      <c r="J10" s="9" t="s">
        <v>18</v>
      </c>
      <c r="K10" s="9" t="s">
        <v>19</v>
      </c>
    </row>
    <row r="11" ht="27" customHeight="1" spans="1:11">
      <c r="A11" s="9" t="s">
        <v>140</v>
      </c>
      <c r="B11" s="9" t="s">
        <v>150</v>
      </c>
      <c r="C11" s="9" t="s">
        <v>151</v>
      </c>
      <c r="D11" s="9"/>
      <c r="E11" s="9"/>
      <c r="F11" s="9" t="s">
        <v>154</v>
      </c>
      <c r="G11" s="9" t="s">
        <v>82</v>
      </c>
      <c r="H11" s="9">
        <v>4</v>
      </c>
      <c r="I11" s="9"/>
      <c r="J11" s="9" t="s">
        <v>18</v>
      </c>
      <c r="K11" s="9" t="s">
        <v>19</v>
      </c>
    </row>
    <row r="12" ht="27" customHeight="1" spans="1:11">
      <c r="A12" s="9" t="s">
        <v>140</v>
      </c>
      <c r="B12" s="9" t="s">
        <v>150</v>
      </c>
      <c r="C12" s="9" t="s">
        <v>151</v>
      </c>
      <c r="D12" s="9"/>
      <c r="E12" s="9"/>
      <c r="F12" s="9" t="s">
        <v>155</v>
      </c>
      <c r="G12" s="9" t="s">
        <v>37</v>
      </c>
      <c r="H12" s="9">
        <v>4</v>
      </c>
      <c r="I12" s="9"/>
      <c r="J12" s="9" t="s">
        <v>18</v>
      </c>
      <c r="K12" s="9" t="s">
        <v>19</v>
      </c>
    </row>
    <row r="13" ht="27" customHeight="1" spans="1:11">
      <c r="A13" s="9" t="s">
        <v>140</v>
      </c>
      <c r="B13" s="9" t="s">
        <v>150</v>
      </c>
      <c r="C13" s="9" t="s">
        <v>151</v>
      </c>
      <c r="D13" s="9"/>
      <c r="E13" s="9"/>
      <c r="F13" s="9" t="s">
        <v>152</v>
      </c>
      <c r="G13" s="9" t="s">
        <v>20</v>
      </c>
      <c r="H13" s="9">
        <v>4</v>
      </c>
      <c r="I13" s="9"/>
      <c r="J13" s="9" t="s">
        <v>21</v>
      </c>
      <c r="K13" s="9" t="s">
        <v>19</v>
      </c>
    </row>
    <row r="14" ht="27" customHeight="1" spans="1:11">
      <c r="A14" s="9" t="s">
        <v>140</v>
      </c>
      <c r="B14" s="9" t="s">
        <v>150</v>
      </c>
      <c r="C14" s="9" t="s">
        <v>151</v>
      </c>
      <c r="D14" s="9" t="s">
        <v>14</v>
      </c>
      <c r="E14" s="9" t="s">
        <v>156</v>
      </c>
      <c r="F14" s="9" t="s">
        <v>157</v>
      </c>
      <c r="G14" s="9" t="s">
        <v>37</v>
      </c>
      <c r="H14" s="9">
        <v>5</v>
      </c>
      <c r="I14" s="9" t="s">
        <v>156</v>
      </c>
      <c r="J14" s="9" t="s">
        <v>18</v>
      </c>
      <c r="K14" s="9" t="s">
        <v>19</v>
      </c>
    </row>
    <row r="15" ht="27" customHeight="1" spans="1:11">
      <c r="A15" s="9" t="s">
        <v>140</v>
      </c>
      <c r="B15" s="9" t="s">
        <v>150</v>
      </c>
      <c r="C15" s="9" t="s">
        <v>151</v>
      </c>
      <c r="D15" s="9"/>
      <c r="E15" s="9"/>
      <c r="F15" s="9" t="s">
        <v>158</v>
      </c>
      <c r="G15" s="9" t="s">
        <v>82</v>
      </c>
      <c r="H15" s="9">
        <v>5</v>
      </c>
      <c r="I15" s="9"/>
      <c r="J15" s="9" t="s">
        <v>18</v>
      </c>
      <c r="K15" s="9" t="s">
        <v>19</v>
      </c>
    </row>
    <row r="16" ht="27" customHeight="1" spans="1:11">
      <c r="A16" s="9" t="s">
        <v>140</v>
      </c>
      <c r="B16" s="9" t="s">
        <v>150</v>
      </c>
      <c r="C16" s="9" t="s">
        <v>151</v>
      </c>
      <c r="D16" s="9"/>
      <c r="E16" s="9"/>
      <c r="F16" s="9" t="s">
        <v>159</v>
      </c>
      <c r="G16" s="9" t="s">
        <v>137</v>
      </c>
      <c r="H16" s="9">
        <v>5</v>
      </c>
      <c r="I16" s="9"/>
      <c r="J16" s="9" t="s">
        <v>18</v>
      </c>
      <c r="K16" s="9" t="s">
        <v>19</v>
      </c>
    </row>
    <row r="17" ht="27" customHeight="1" spans="1:11">
      <c r="A17" s="9" t="s">
        <v>140</v>
      </c>
      <c r="B17" s="9" t="s">
        <v>150</v>
      </c>
      <c r="C17" s="9" t="s">
        <v>151</v>
      </c>
      <c r="D17" s="9"/>
      <c r="E17" s="9"/>
      <c r="F17" s="9" t="s">
        <v>160</v>
      </c>
      <c r="G17" s="9" t="s">
        <v>37</v>
      </c>
      <c r="H17" s="9">
        <v>5</v>
      </c>
      <c r="I17" s="9"/>
      <c r="J17" s="9" t="s">
        <v>18</v>
      </c>
      <c r="K17" s="9" t="s">
        <v>19</v>
      </c>
    </row>
    <row r="18" ht="27" customHeight="1" spans="1:11">
      <c r="A18" s="9" t="s">
        <v>140</v>
      </c>
      <c r="B18" s="9" t="s">
        <v>150</v>
      </c>
      <c r="C18" s="9" t="s">
        <v>151</v>
      </c>
      <c r="D18" s="9"/>
      <c r="E18" s="9"/>
      <c r="F18" s="9" t="s">
        <v>156</v>
      </c>
      <c r="G18" s="9" t="s">
        <v>20</v>
      </c>
      <c r="H18" s="9">
        <v>5</v>
      </c>
      <c r="I18" s="9"/>
      <c r="J18" s="9" t="s">
        <v>21</v>
      </c>
      <c r="K18" s="9" t="s">
        <v>19</v>
      </c>
    </row>
    <row r="19" ht="27" customHeight="1" spans="1:11">
      <c r="A19" s="9" t="s">
        <v>140</v>
      </c>
      <c r="B19" s="9" t="s">
        <v>150</v>
      </c>
      <c r="C19" s="9" t="s">
        <v>151</v>
      </c>
      <c r="D19" s="9" t="s">
        <v>14</v>
      </c>
      <c r="E19" s="9" t="s">
        <v>161</v>
      </c>
      <c r="F19" s="9" t="s">
        <v>162</v>
      </c>
      <c r="G19" s="9" t="s">
        <v>58</v>
      </c>
      <c r="H19" s="9">
        <v>3</v>
      </c>
      <c r="I19" s="9" t="s">
        <v>161</v>
      </c>
      <c r="J19" s="9" t="s">
        <v>18</v>
      </c>
      <c r="K19" s="9" t="s">
        <v>19</v>
      </c>
    </row>
    <row r="20" ht="27" customHeight="1" spans="1:11">
      <c r="A20" s="9" t="s">
        <v>140</v>
      </c>
      <c r="B20" s="9" t="s">
        <v>150</v>
      </c>
      <c r="C20" s="9" t="s">
        <v>151</v>
      </c>
      <c r="D20" s="9"/>
      <c r="E20" s="9"/>
      <c r="F20" s="9" t="s">
        <v>163</v>
      </c>
      <c r="G20" s="9" t="s">
        <v>29</v>
      </c>
      <c r="H20" s="9">
        <v>3</v>
      </c>
      <c r="I20" s="9"/>
      <c r="J20" s="9" t="s">
        <v>18</v>
      </c>
      <c r="K20" s="9" t="s">
        <v>19</v>
      </c>
    </row>
    <row r="21" ht="27" customHeight="1" spans="1:11">
      <c r="A21" s="9" t="s">
        <v>140</v>
      </c>
      <c r="B21" s="9" t="s">
        <v>150</v>
      </c>
      <c r="C21" s="9" t="s">
        <v>151</v>
      </c>
      <c r="D21" s="9"/>
      <c r="E21" s="9"/>
      <c r="F21" s="9" t="s">
        <v>161</v>
      </c>
      <c r="G21" s="9" t="s">
        <v>20</v>
      </c>
      <c r="H21" s="9">
        <v>3</v>
      </c>
      <c r="I21" s="9"/>
      <c r="J21" s="9" t="s">
        <v>21</v>
      </c>
      <c r="K21" s="9" t="s">
        <v>19</v>
      </c>
    </row>
    <row r="22" ht="27" customHeight="1" spans="1:11">
      <c r="A22" s="25" t="s">
        <v>24</v>
      </c>
      <c r="B22" s="26"/>
      <c r="C22" s="26"/>
      <c r="D22" s="26"/>
      <c r="E22" s="26">
        <f>COUNTIF(D10:D21,"Y")</f>
        <v>3</v>
      </c>
      <c r="F22" s="26"/>
      <c r="G22" s="26"/>
      <c r="H22" s="26">
        <f>COUNT(H10:H21)</f>
        <v>12</v>
      </c>
      <c r="I22" s="26"/>
      <c r="J22" s="26"/>
      <c r="K22" s="26">
        <f>COUNTIF(J10:J21,"是")</f>
        <v>3</v>
      </c>
    </row>
    <row r="23" ht="27" customHeight="1" spans="1:11">
      <c r="A23" s="9" t="s">
        <v>140</v>
      </c>
      <c r="B23" s="9" t="s">
        <v>164</v>
      </c>
      <c r="C23" s="8" t="s">
        <v>165</v>
      </c>
      <c r="D23" s="5" t="s">
        <v>14</v>
      </c>
      <c r="E23" s="4" t="s">
        <v>166</v>
      </c>
      <c r="F23" s="9" t="s">
        <v>166</v>
      </c>
      <c r="G23" s="9"/>
      <c r="H23" s="9">
        <v>2</v>
      </c>
      <c r="I23" s="5" t="s">
        <v>166</v>
      </c>
      <c r="J23" s="8" t="s">
        <v>21</v>
      </c>
      <c r="K23" s="9" t="s">
        <v>19</v>
      </c>
    </row>
    <row r="24" ht="27" customHeight="1" spans="1:11">
      <c r="A24" s="9" t="s">
        <v>140</v>
      </c>
      <c r="B24" s="9" t="s">
        <v>164</v>
      </c>
      <c r="C24" s="8" t="s">
        <v>165</v>
      </c>
      <c r="D24" s="14"/>
      <c r="E24" s="13"/>
      <c r="F24" s="48" t="s">
        <v>167</v>
      </c>
      <c r="G24" s="9"/>
      <c r="H24" s="9">
        <v>2</v>
      </c>
      <c r="I24" s="14"/>
      <c r="J24" s="8" t="s">
        <v>21</v>
      </c>
      <c r="K24" s="9" t="s">
        <v>19</v>
      </c>
    </row>
    <row r="25" ht="27" customHeight="1" spans="1:11">
      <c r="A25" s="9" t="s">
        <v>140</v>
      </c>
      <c r="B25" s="9" t="s">
        <v>164</v>
      </c>
      <c r="C25" s="9" t="s">
        <v>168</v>
      </c>
      <c r="D25" s="5" t="s">
        <v>14</v>
      </c>
      <c r="E25" s="49" t="s">
        <v>169</v>
      </c>
      <c r="F25" s="49" t="s">
        <v>169</v>
      </c>
      <c r="G25" s="8" t="s">
        <v>20</v>
      </c>
      <c r="H25" s="9">
        <v>2</v>
      </c>
      <c r="I25" s="14"/>
      <c r="J25" s="8" t="s">
        <v>21</v>
      </c>
      <c r="K25" s="9" t="s">
        <v>19</v>
      </c>
    </row>
    <row r="26" ht="27" customHeight="1" spans="1:11">
      <c r="A26" s="9" t="s">
        <v>140</v>
      </c>
      <c r="B26" s="9" t="s">
        <v>164</v>
      </c>
      <c r="C26" s="9" t="s">
        <v>168</v>
      </c>
      <c r="D26" s="14"/>
      <c r="E26" s="49"/>
      <c r="F26" s="49" t="s">
        <v>170</v>
      </c>
      <c r="G26" s="8" t="s">
        <v>58</v>
      </c>
      <c r="H26" s="9">
        <v>2</v>
      </c>
      <c r="I26" s="14"/>
      <c r="J26" s="8" t="s">
        <v>18</v>
      </c>
      <c r="K26" s="9" t="s">
        <v>19</v>
      </c>
    </row>
    <row r="27" ht="27" customHeight="1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27" customHeight="1" spans="1:11">
      <c r="A28" s="25" t="s">
        <v>24</v>
      </c>
      <c r="B28" s="26"/>
      <c r="C28" s="26"/>
      <c r="D28" s="26"/>
      <c r="E28" s="26">
        <f>COUNTIF(D23:D27,"Y")</f>
        <v>2</v>
      </c>
      <c r="F28" s="26"/>
      <c r="G28" s="26"/>
      <c r="H28" s="26">
        <f>COUNT(H23:H27)</f>
        <v>4</v>
      </c>
      <c r="I28" s="26"/>
      <c r="J28" s="26"/>
      <c r="K28" s="26">
        <f>COUNTIF(J23:J27,"是")</f>
        <v>3</v>
      </c>
    </row>
    <row r="29" ht="27" customHeight="1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ht="27" customHeight="1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ht="27" customHeight="1" spans="1:1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ht="27" customHeight="1" spans="1:1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ht="27" customHeight="1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ht="27" customHeight="1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ht="27" customHeight="1" spans="1:1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ht="27" customHeight="1" spans="1:11">
      <c r="A36" s="30" t="s">
        <v>69</v>
      </c>
      <c r="B36" s="30"/>
      <c r="C36" s="30"/>
      <c r="D36" s="30"/>
      <c r="E36" s="30">
        <f>E9+E22+E28</f>
        <v>8</v>
      </c>
      <c r="F36" s="30"/>
      <c r="G36" s="30"/>
      <c r="H36" s="30">
        <f>H9+H22+H28</f>
        <v>22</v>
      </c>
      <c r="I36" s="30"/>
      <c r="J36" s="30"/>
      <c r="K36" s="30">
        <f>K9+K22+K28</f>
        <v>9</v>
      </c>
    </row>
  </sheetData>
  <autoFilter ref="A2:K36">
    <extLst/>
  </autoFilter>
  <sortState ref="A2:R54">
    <sortCondition ref="B2" descending="1"/>
  </sortState>
  <mergeCells count="24">
    <mergeCell ref="A1:K1"/>
    <mergeCell ref="D3:D4"/>
    <mergeCell ref="D5:D6"/>
    <mergeCell ref="D7:D8"/>
    <mergeCell ref="D10:D13"/>
    <mergeCell ref="D14:D18"/>
    <mergeCell ref="D19:D21"/>
    <mergeCell ref="D23:D24"/>
    <mergeCell ref="D25:D26"/>
    <mergeCell ref="E3:E4"/>
    <mergeCell ref="E5:E6"/>
    <mergeCell ref="E7:E8"/>
    <mergeCell ref="E10:E13"/>
    <mergeCell ref="E14:E18"/>
    <mergeCell ref="E19:E21"/>
    <mergeCell ref="E23:E24"/>
    <mergeCell ref="E25:E26"/>
    <mergeCell ref="I3:I4"/>
    <mergeCell ref="I5:I6"/>
    <mergeCell ref="I7:I8"/>
    <mergeCell ref="I10:I13"/>
    <mergeCell ref="I14:I18"/>
    <mergeCell ref="I19:I21"/>
    <mergeCell ref="I23:I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K29"/>
  <sheetViews>
    <sheetView workbookViewId="0">
      <selection activeCell="K11" sqref="K11"/>
    </sheetView>
  </sheetViews>
  <sheetFormatPr defaultColWidth="9" defaultRowHeight="13.5"/>
  <cols>
    <col min="4" max="4" width="4.5" hidden="1" customWidth="1"/>
  </cols>
  <sheetData>
    <row r="1" ht="36" customHeight="1" spans="1:11">
      <c r="A1" s="1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</row>
    <row r="3" ht="27" customHeight="1" spans="1:11">
      <c r="A3" s="4" t="s">
        <v>172</v>
      </c>
      <c r="B3" s="5" t="s">
        <v>173</v>
      </c>
      <c r="C3" s="4" t="s">
        <v>174</v>
      </c>
      <c r="D3" s="5" t="s">
        <v>14</v>
      </c>
      <c r="E3" s="6" t="s">
        <v>175</v>
      </c>
      <c r="F3" s="7" t="s">
        <v>176</v>
      </c>
      <c r="G3" s="8" t="s">
        <v>58</v>
      </c>
      <c r="H3" s="9">
        <v>3</v>
      </c>
      <c r="I3" s="6" t="s">
        <v>175</v>
      </c>
      <c r="J3" s="8" t="s">
        <v>18</v>
      </c>
      <c r="K3" s="8" t="s">
        <v>19</v>
      </c>
    </row>
    <row r="4" ht="27" customHeight="1" spans="1:11">
      <c r="A4" s="10"/>
      <c r="B4" s="11"/>
      <c r="C4" s="10"/>
      <c r="D4" s="11"/>
      <c r="E4" s="12"/>
      <c r="F4" s="7" t="s">
        <v>177</v>
      </c>
      <c r="G4" s="8" t="s">
        <v>29</v>
      </c>
      <c r="H4" s="9">
        <v>3</v>
      </c>
      <c r="I4" s="12"/>
      <c r="J4" s="8" t="s">
        <v>18</v>
      </c>
      <c r="K4" s="8" t="s">
        <v>19</v>
      </c>
    </row>
    <row r="5" ht="27" customHeight="1" spans="1:11">
      <c r="A5" s="13"/>
      <c r="B5" s="14"/>
      <c r="C5" s="13"/>
      <c r="D5" s="11"/>
      <c r="E5" s="15"/>
      <c r="F5" s="8" t="s">
        <v>175</v>
      </c>
      <c r="G5" s="8" t="s">
        <v>20</v>
      </c>
      <c r="H5" s="9">
        <v>3</v>
      </c>
      <c r="I5" s="15"/>
      <c r="J5" s="8" t="s">
        <v>21</v>
      </c>
      <c r="K5" s="8" t="s">
        <v>19</v>
      </c>
    </row>
    <row r="6" ht="27" customHeight="1" spans="1:11">
      <c r="A6" s="16" t="s">
        <v>172</v>
      </c>
      <c r="B6" s="17" t="s">
        <v>173</v>
      </c>
      <c r="C6" s="16" t="s">
        <v>174</v>
      </c>
      <c r="D6" s="11" t="s">
        <v>14</v>
      </c>
      <c r="E6" s="7" t="s">
        <v>178</v>
      </c>
      <c r="F6" s="7" t="s">
        <v>178</v>
      </c>
      <c r="G6" s="8" t="s">
        <v>20</v>
      </c>
      <c r="H6" s="9">
        <v>1</v>
      </c>
      <c r="I6" s="7" t="s">
        <v>178</v>
      </c>
      <c r="J6" s="8" t="s">
        <v>18</v>
      </c>
      <c r="K6" s="8" t="s">
        <v>19</v>
      </c>
    </row>
    <row r="7" ht="27" customHeight="1" spans="1:11">
      <c r="A7" s="16" t="s">
        <v>172</v>
      </c>
      <c r="B7" s="4" t="s">
        <v>173</v>
      </c>
      <c r="C7" s="18" t="s">
        <v>179</v>
      </c>
      <c r="D7" s="11" t="s">
        <v>14</v>
      </c>
      <c r="E7" s="19" t="s">
        <v>180</v>
      </c>
      <c r="F7" s="20" t="s">
        <v>180</v>
      </c>
      <c r="G7" s="18" t="s">
        <v>20</v>
      </c>
      <c r="H7" s="9">
        <v>3</v>
      </c>
      <c r="I7" s="19" t="s">
        <v>180</v>
      </c>
      <c r="J7" s="8" t="s">
        <v>21</v>
      </c>
      <c r="K7" s="8" t="s">
        <v>19</v>
      </c>
    </row>
    <row r="8" ht="27" customHeight="1" spans="1:11">
      <c r="A8" s="16" t="s">
        <v>172</v>
      </c>
      <c r="B8" s="4" t="s">
        <v>173</v>
      </c>
      <c r="C8" s="18" t="s">
        <v>179</v>
      </c>
      <c r="D8" s="11"/>
      <c r="E8" s="21"/>
      <c r="F8" s="18" t="s">
        <v>181</v>
      </c>
      <c r="G8" s="18" t="s">
        <v>96</v>
      </c>
      <c r="H8" s="9">
        <v>3</v>
      </c>
      <c r="I8" s="21"/>
      <c r="J8" s="8" t="s">
        <v>18</v>
      </c>
      <c r="K8" s="8" t="s">
        <v>19</v>
      </c>
    </row>
    <row r="9" ht="27" customHeight="1" spans="1:11">
      <c r="A9" s="16" t="s">
        <v>172</v>
      </c>
      <c r="B9" s="4" t="s">
        <v>173</v>
      </c>
      <c r="C9" s="18" t="s">
        <v>179</v>
      </c>
      <c r="D9" s="11"/>
      <c r="E9" s="22"/>
      <c r="F9" s="18" t="s">
        <v>182</v>
      </c>
      <c r="G9" s="18" t="s">
        <v>183</v>
      </c>
      <c r="H9" s="9">
        <v>3</v>
      </c>
      <c r="I9" s="22"/>
      <c r="J9" s="8" t="s">
        <v>18</v>
      </c>
      <c r="K9" s="8" t="s">
        <v>19</v>
      </c>
    </row>
    <row r="10" ht="27" customHeight="1" spans="1:11">
      <c r="A10" s="5"/>
      <c r="B10" s="5"/>
      <c r="C10" s="5"/>
      <c r="D10" s="23"/>
      <c r="E10" s="9"/>
      <c r="F10" s="9"/>
      <c r="G10" s="9"/>
      <c r="H10" s="9"/>
      <c r="I10" s="9"/>
      <c r="J10" s="9"/>
      <c r="K10" s="9"/>
    </row>
    <row r="11" ht="27" customHeight="1" spans="1:11">
      <c r="A11" s="5"/>
      <c r="B11" s="5"/>
      <c r="C11" s="5"/>
      <c r="D11" s="23"/>
      <c r="E11" s="9"/>
      <c r="F11" s="9"/>
      <c r="G11" s="9"/>
      <c r="H11" s="9"/>
      <c r="I11" s="9"/>
      <c r="J11" s="9"/>
      <c r="K11" s="9"/>
    </row>
    <row r="12" ht="27" customHeight="1" spans="1:11">
      <c r="A12" s="9"/>
      <c r="B12" s="9"/>
      <c r="C12" s="9"/>
      <c r="D12" s="24"/>
      <c r="E12" s="9"/>
      <c r="F12" s="9"/>
      <c r="G12" s="9"/>
      <c r="H12" s="9"/>
      <c r="I12" s="9"/>
      <c r="J12" s="9"/>
      <c r="K12" s="9"/>
    </row>
    <row r="13" ht="27" customHeight="1" spans="1:11">
      <c r="A13" s="25" t="s">
        <v>24</v>
      </c>
      <c r="B13" s="26"/>
      <c r="C13" s="26"/>
      <c r="D13" s="27"/>
      <c r="E13" s="26">
        <f>COUNTIF(D3:D12,"Y")</f>
        <v>3</v>
      </c>
      <c r="F13" s="26"/>
      <c r="G13" s="26"/>
      <c r="H13" s="26">
        <f>COUNT(H3:H12)</f>
        <v>7</v>
      </c>
      <c r="I13" s="26"/>
      <c r="J13" s="26"/>
      <c r="K13" s="26">
        <f>COUNTIF(J3:J12,"是")</f>
        <v>2</v>
      </c>
    </row>
    <row r="14" ht="27" customHeight="1" spans="1:11">
      <c r="A14" s="16" t="s">
        <v>172</v>
      </c>
      <c r="B14" s="9" t="s">
        <v>184</v>
      </c>
      <c r="C14" s="9" t="s">
        <v>185</v>
      </c>
      <c r="D14" s="5" t="s">
        <v>14</v>
      </c>
      <c r="E14" s="7" t="s">
        <v>186</v>
      </c>
      <c r="F14" s="28" t="s">
        <v>186</v>
      </c>
      <c r="G14" s="8" t="s">
        <v>20</v>
      </c>
      <c r="H14" s="9">
        <v>3</v>
      </c>
      <c r="I14" s="9"/>
      <c r="J14" s="8" t="s">
        <v>21</v>
      </c>
      <c r="K14" s="8" t="s">
        <v>19</v>
      </c>
    </row>
    <row r="15" ht="27" customHeight="1" spans="1:11">
      <c r="A15" s="16" t="s">
        <v>172</v>
      </c>
      <c r="B15" s="9" t="s">
        <v>184</v>
      </c>
      <c r="C15" s="9" t="s">
        <v>185</v>
      </c>
      <c r="D15" s="11"/>
      <c r="E15" s="7"/>
      <c r="F15" s="7" t="s">
        <v>187</v>
      </c>
      <c r="G15" s="8" t="s">
        <v>96</v>
      </c>
      <c r="H15" s="9">
        <v>3</v>
      </c>
      <c r="I15" s="9"/>
      <c r="J15" s="8" t="s">
        <v>18</v>
      </c>
      <c r="K15" s="8" t="s">
        <v>19</v>
      </c>
    </row>
    <row r="16" ht="27" customHeight="1" spans="1:11">
      <c r="A16" s="16" t="s">
        <v>172</v>
      </c>
      <c r="B16" s="9" t="s">
        <v>184</v>
      </c>
      <c r="C16" s="9" t="s">
        <v>185</v>
      </c>
      <c r="D16" s="11"/>
      <c r="E16" s="7"/>
      <c r="F16" s="29" t="s">
        <v>188</v>
      </c>
      <c r="G16" s="8" t="s">
        <v>189</v>
      </c>
      <c r="H16" s="9">
        <v>3</v>
      </c>
      <c r="I16" s="9"/>
      <c r="J16" s="8" t="s">
        <v>18</v>
      </c>
      <c r="K16" s="8" t="s">
        <v>19</v>
      </c>
    </row>
    <row r="17" ht="27" customHeight="1" spans="1:11">
      <c r="A17" s="16" t="s">
        <v>172</v>
      </c>
      <c r="B17" s="9" t="s">
        <v>184</v>
      </c>
      <c r="C17" s="9" t="s">
        <v>190</v>
      </c>
      <c r="D17" s="11" t="s">
        <v>14</v>
      </c>
      <c r="E17" s="7" t="s">
        <v>191</v>
      </c>
      <c r="F17" s="28" t="s">
        <v>191</v>
      </c>
      <c r="G17" s="8" t="s">
        <v>20</v>
      </c>
      <c r="H17" s="9">
        <v>2</v>
      </c>
      <c r="I17" s="9"/>
      <c r="J17" s="8" t="s">
        <v>21</v>
      </c>
      <c r="K17" s="8" t="s">
        <v>19</v>
      </c>
    </row>
    <row r="18" ht="27" customHeight="1" spans="1:11">
      <c r="A18" s="16" t="s">
        <v>172</v>
      </c>
      <c r="B18" s="9" t="s">
        <v>184</v>
      </c>
      <c r="C18" s="9" t="s">
        <v>190</v>
      </c>
      <c r="D18" s="11"/>
      <c r="E18" s="7"/>
      <c r="F18" s="7" t="s">
        <v>192</v>
      </c>
      <c r="G18" s="8" t="s">
        <v>96</v>
      </c>
      <c r="H18" s="9">
        <v>2</v>
      </c>
      <c r="I18" s="9"/>
      <c r="J18" s="8" t="s">
        <v>18</v>
      </c>
      <c r="K18" s="8" t="s">
        <v>19</v>
      </c>
    </row>
    <row r="19" ht="27" customHeight="1" spans="1:11">
      <c r="A19" s="9"/>
      <c r="B19" s="9"/>
      <c r="C19" s="9"/>
      <c r="D19" s="24"/>
      <c r="E19" s="9"/>
      <c r="F19" s="9"/>
      <c r="G19" s="9"/>
      <c r="H19" s="9"/>
      <c r="I19" s="9"/>
      <c r="J19" s="9"/>
      <c r="K19" s="9"/>
    </row>
    <row r="20" ht="27" customHeight="1" spans="1:11">
      <c r="A20" s="30" t="s">
        <v>24</v>
      </c>
      <c r="B20" s="30"/>
      <c r="C20" s="30"/>
      <c r="D20" s="30"/>
      <c r="E20" s="30">
        <f>COUNTIF(D14:D19,"Y")</f>
        <v>2</v>
      </c>
      <c r="F20" s="30"/>
      <c r="G20" s="30"/>
      <c r="H20" s="30">
        <f>COUNT(H14:H19)</f>
        <v>5</v>
      </c>
      <c r="I20" s="30"/>
      <c r="J20" s="30"/>
      <c r="K20" s="30">
        <f>COUNTIF(J14:J19,"是")</f>
        <v>2</v>
      </c>
    </row>
    <row r="21" ht="27" customHeight="1" spans="1:11">
      <c r="A21" s="16" t="s">
        <v>172</v>
      </c>
      <c r="B21" s="31" t="s">
        <v>193</v>
      </c>
      <c r="C21" s="31" t="s">
        <v>194</v>
      </c>
      <c r="D21" s="32" t="s">
        <v>14</v>
      </c>
      <c r="E21" s="33" t="s">
        <v>195</v>
      </c>
      <c r="F21" s="34" t="s">
        <v>195</v>
      </c>
      <c r="G21" s="8" t="s">
        <v>20</v>
      </c>
      <c r="H21" s="31">
        <v>3</v>
      </c>
      <c r="I21" s="31"/>
      <c r="J21" s="8" t="s">
        <v>21</v>
      </c>
      <c r="K21" s="8" t="s">
        <v>19</v>
      </c>
    </row>
    <row r="22" ht="27" customHeight="1" spans="1:11">
      <c r="A22" s="16" t="s">
        <v>172</v>
      </c>
      <c r="B22" s="31" t="s">
        <v>193</v>
      </c>
      <c r="C22" s="31" t="s">
        <v>194</v>
      </c>
      <c r="D22" s="35"/>
      <c r="E22" s="36"/>
      <c r="F22" s="37" t="s">
        <v>196</v>
      </c>
      <c r="G22" s="38" t="s">
        <v>197</v>
      </c>
      <c r="H22" s="31">
        <v>3</v>
      </c>
      <c r="I22" s="31"/>
      <c r="J22" s="8" t="s">
        <v>18</v>
      </c>
      <c r="K22" s="8" t="s">
        <v>19</v>
      </c>
    </row>
    <row r="23" ht="27" customHeight="1" spans="1:11">
      <c r="A23" s="16" t="s">
        <v>172</v>
      </c>
      <c r="B23" s="31" t="s">
        <v>193</v>
      </c>
      <c r="C23" s="31" t="s">
        <v>194</v>
      </c>
      <c r="D23" s="39"/>
      <c r="E23" s="40"/>
      <c r="F23" s="37" t="s">
        <v>198</v>
      </c>
      <c r="G23" s="38" t="s">
        <v>199</v>
      </c>
      <c r="H23" s="31">
        <v>3</v>
      </c>
      <c r="I23" s="31"/>
      <c r="J23" s="8" t="s">
        <v>18</v>
      </c>
      <c r="K23" s="8" t="s">
        <v>19</v>
      </c>
    </row>
    <row r="24" ht="27" customHeight="1" spans="1:11">
      <c r="A24" s="8" t="s">
        <v>172</v>
      </c>
      <c r="B24" s="31" t="s">
        <v>193</v>
      </c>
      <c r="C24" s="31" t="s">
        <v>194</v>
      </c>
      <c r="D24" s="32" t="s">
        <v>14</v>
      </c>
      <c r="E24" s="41" t="s">
        <v>200</v>
      </c>
      <c r="F24" s="42" t="s">
        <v>200</v>
      </c>
      <c r="G24" s="38" t="s">
        <v>20</v>
      </c>
      <c r="H24" s="31">
        <v>2</v>
      </c>
      <c r="J24" s="8" t="s">
        <v>21</v>
      </c>
      <c r="K24" s="31" t="s">
        <v>201</v>
      </c>
    </row>
    <row r="25" ht="27" customHeight="1" spans="1:11">
      <c r="A25" s="8" t="s">
        <v>172</v>
      </c>
      <c r="B25" s="31" t="s">
        <v>193</v>
      </c>
      <c r="C25" s="31" t="s">
        <v>194</v>
      </c>
      <c r="D25" s="39"/>
      <c r="E25" s="43"/>
      <c r="F25" s="37" t="s">
        <v>202</v>
      </c>
      <c r="G25" s="37" t="s">
        <v>203</v>
      </c>
      <c r="H25" s="31">
        <v>2</v>
      </c>
      <c r="J25" s="8" t="s">
        <v>18</v>
      </c>
      <c r="K25" s="31" t="s">
        <v>201</v>
      </c>
    </row>
    <row r="26" ht="27" customHeight="1" spans="1:1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7" customHeight="1" spans="1:1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ht="27" customHeight="1" spans="1:11">
      <c r="A28" s="30" t="s">
        <v>24</v>
      </c>
      <c r="B28" s="30"/>
      <c r="C28" s="30"/>
      <c r="D28" s="30"/>
      <c r="E28" s="30">
        <f>COUNTIF(D21:D27,"Y")</f>
        <v>2</v>
      </c>
      <c r="F28" s="30"/>
      <c r="G28" s="30"/>
      <c r="H28" s="30">
        <f>COUNT(H21:H27)</f>
        <v>5</v>
      </c>
      <c r="I28" s="30"/>
      <c r="J28" s="30"/>
      <c r="K28" s="30">
        <f>COUNTIF(J21:J27,"是")</f>
        <v>2</v>
      </c>
    </row>
    <row r="29" ht="27" customHeight="1" spans="1:11">
      <c r="A29" s="30" t="s">
        <v>69</v>
      </c>
      <c r="B29" s="30"/>
      <c r="C29" s="30"/>
      <c r="D29" s="30"/>
      <c r="E29" s="30">
        <f>E13+E20</f>
        <v>5</v>
      </c>
      <c r="F29" s="30"/>
      <c r="G29" s="30"/>
      <c r="H29" s="30">
        <f>H13+H20</f>
        <v>12</v>
      </c>
      <c r="I29" s="30"/>
      <c r="J29" s="30"/>
      <c r="K29" s="30">
        <f>K13+K20</f>
        <v>4</v>
      </c>
    </row>
  </sheetData>
  <autoFilter ref="A2:K9">
    <extLst/>
  </autoFilter>
  <mergeCells count="18">
    <mergeCell ref="A1:K1"/>
    <mergeCell ref="A3:A5"/>
    <mergeCell ref="B3:B5"/>
    <mergeCell ref="C3:C5"/>
    <mergeCell ref="D3:D5"/>
    <mergeCell ref="D7:D9"/>
    <mergeCell ref="D14:D16"/>
    <mergeCell ref="D17:D18"/>
    <mergeCell ref="D21:D23"/>
    <mergeCell ref="D24:D25"/>
    <mergeCell ref="E3:E5"/>
    <mergeCell ref="E7:E9"/>
    <mergeCell ref="E14:E16"/>
    <mergeCell ref="E17:E18"/>
    <mergeCell ref="E21:E23"/>
    <mergeCell ref="E24:E25"/>
    <mergeCell ref="I3:I5"/>
    <mergeCell ref="I7:I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张志超</cp:lastModifiedBy>
  <dcterms:created xsi:type="dcterms:W3CDTF">2022-11-03T01:36:00Z</dcterms:created>
  <dcterms:modified xsi:type="dcterms:W3CDTF">2024-10-15T03:34:30Z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AF47386DAB8C42D98D3150B72873A866</vt:lpwstr>
  </property>
</Properties>
</file>